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8797AD03-2146-459E-9327-B3433BF2CCD7}" xr6:coauthVersionLast="47" xr6:coauthVersionMax="47" xr10:uidLastSave="{00000000-0000-0000-0000-000000000000}"/>
  <bookViews>
    <workbookView xWindow="-110" yWindow="-110" windowWidth="19420" windowHeight="11620" xr2:uid="{00000000-000D-0000-FFFF-FFFF00000000}"/>
  </bookViews>
  <sheets>
    <sheet name="Instructions" sheetId="2" r:id="rId1"/>
    <sheet name="Costs Summary (2)" sheetId="18" r:id="rId2"/>
    <sheet name="B.O.Q - Toilets - BC Khi (2)" sheetId="19" r:id="rId3"/>
    <sheet name="Elect Comp Summary" sheetId="12" r:id="rId4"/>
    <sheet name="Electrical Comp" sheetId="13" r:id="rId5"/>
    <sheet name="Plumbing Comp Summary" sheetId="14" r:id="rId6"/>
    <sheet name="Plumbing Comp " sheetId="15" r:id="rId7"/>
    <sheet name="Assumptions and Exclusions" sheetId="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c" localSheetId="7">#REF!</definedName>
    <definedName name="\\c">#REF!</definedName>
    <definedName name="\\x" localSheetId="7">#REF!</definedName>
    <definedName name="\\x" localSheetId="3">'Elect Comp Summary'!#REF!</definedName>
    <definedName name="\\x" localSheetId="4">'Electrical Comp'!#REF!</definedName>
    <definedName name="\\x" localSheetId="6">'Plumbing Comp '!#REF!</definedName>
    <definedName name="\\x" localSheetId="5">'Plumbing Comp Summary'!#REF!</definedName>
    <definedName name="\\x">#REF!</definedName>
    <definedName name="\0" localSheetId="7">#REF!</definedName>
    <definedName name="\0">#REF!</definedName>
    <definedName name="\1" localSheetId="7">#REF!</definedName>
    <definedName name="\1">#REF!</definedName>
    <definedName name="\A" localSheetId="7">#REF!</definedName>
    <definedName name="\A">#REF!</definedName>
    <definedName name="\B" localSheetId="7">#REF!</definedName>
    <definedName name="\B">#REF!</definedName>
    <definedName name="\E" localSheetId="7">#REF!</definedName>
    <definedName name="\E">#REF!</definedName>
    <definedName name="\M" localSheetId="7">[1]BOQ!$F$4707</definedName>
    <definedName name="\M" localSheetId="1">[1]BOQ!$F$4707</definedName>
    <definedName name="\M" localSheetId="0">[1]BOQ!$F$4707</definedName>
    <definedName name="\M">[2]BOQ!$F$4707</definedName>
    <definedName name="\z" localSheetId="7">'[3]COAT&amp;WRAP-QIOT-#3'!$A$1</definedName>
    <definedName name="\z">'[4]COAT&amp;WRAP-QIOT-#3'!#REF!</definedName>
    <definedName name="________S1" localSheetId="7">#REF!</definedName>
    <definedName name="________S1">#REF!</definedName>
    <definedName name="_______S1" localSheetId="7">#REF!</definedName>
    <definedName name="_______S1">#REF!</definedName>
    <definedName name="______S1" localSheetId="7">#REF!</definedName>
    <definedName name="______S1">#REF!</definedName>
    <definedName name="_____S1" localSheetId="7">#REF!</definedName>
    <definedName name="_____S1">#REF!</definedName>
    <definedName name="_____tw1" localSheetId="7">#REF!</definedName>
    <definedName name="_____tw1">#REF!</definedName>
    <definedName name="____S1" localSheetId="7">#REF!</definedName>
    <definedName name="____S1">#REF!</definedName>
    <definedName name="____tw1" localSheetId="7">#REF!</definedName>
    <definedName name="____tw1">#REF!</definedName>
    <definedName name="___S1" localSheetId="7">#REF!</definedName>
    <definedName name="___S1">#REF!</definedName>
    <definedName name="___tw1" localSheetId="7">#REF!</definedName>
    <definedName name="___tw1">#REF!</definedName>
    <definedName name="__123Graph_A" localSheetId="7">'[5]BOQ  SUM'!$A$1</definedName>
    <definedName name="__123Graph_A" localSheetId="1">'[5]BOQ  SUM'!$A$1</definedName>
    <definedName name="__123Graph_A" localSheetId="0">'[5]BOQ  SUM'!$A$1</definedName>
    <definedName name="__123Graph_A" hidden="1">'[6]BOQ  SUM'!#REF!</definedName>
    <definedName name="__123Graph_B" localSheetId="7">'[5]BOQ  SUM'!$A$1</definedName>
    <definedName name="__123Graph_B" localSheetId="1">'[5]BOQ  SUM'!$A$1</definedName>
    <definedName name="__123Graph_B" localSheetId="0">'[5]BOQ  SUM'!$A$1</definedName>
    <definedName name="__123Graph_B" hidden="1">'[6]BOQ  SUM'!#REF!</definedName>
    <definedName name="__14__123Graph_BCHART_1" localSheetId="7">'[5]BOQ  SUM'!$A$1</definedName>
    <definedName name="__14__123Graph_BCHART_1" localSheetId="1">'[5]BOQ  SUM'!$A$1</definedName>
    <definedName name="__14__123Graph_BCHART_1" localSheetId="0">'[5]BOQ  SUM'!$A$1</definedName>
    <definedName name="__14__123Graph_BCHART_1" hidden="1">'[6]BOQ  SUM'!#REF!</definedName>
    <definedName name="__15_Excel_BuiltIn_Print_Area_1_1" localSheetId="7">#REF!</definedName>
    <definedName name="__15_Excel_BuiltIn_Print_Area_1_1">#REF!</definedName>
    <definedName name="__16_Excel_BuiltIn_Print_Area_2_1" localSheetId="7">#REF!</definedName>
    <definedName name="__16_Excel_BuiltIn_Print_Area_2_1">#REF!</definedName>
    <definedName name="__17_Excel_BuiltIn_Print_Area_3_1" localSheetId="7">#REF!</definedName>
    <definedName name="__17_Excel_BuiltIn_Print_Area_3_1">#REF!</definedName>
    <definedName name="__18_Excel_BuiltIn_Print_Area_4_1" localSheetId="7">#REF!</definedName>
    <definedName name="__18_Excel_BuiltIn_Print_Area_4_1">#REF!</definedName>
    <definedName name="__19_Excel_BuiltIn_Print_Area_6_1" localSheetId="7">#REF!</definedName>
    <definedName name="__19_Excel_BuiltIn_Print_Area_6_1">#REF!</definedName>
    <definedName name="__20_Excel_BuiltIn_Print_Titles_2_1" localSheetId="7">#REF!</definedName>
    <definedName name="__20_Excel_BuiltIn_Print_Titles_2_1">#REF!</definedName>
    <definedName name="__21_Excel_BuiltIn_Print_Titles_3_1" localSheetId="7">#REF!</definedName>
    <definedName name="__21_Excel_BuiltIn_Print_Titles_3_1">#REF!</definedName>
    <definedName name="__22_Excel_BuiltIn_Print_Titles_4_1" localSheetId="7">#REF!</definedName>
    <definedName name="__22_Excel_BuiltIn_Print_Titles_4_1">#REF!</definedName>
    <definedName name="__23Excel_BuiltIn_Print_Area_1_1" localSheetId="7">#REF!</definedName>
    <definedName name="__23Excel_BuiltIn_Print_Area_1_1">#REF!</definedName>
    <definedName name="__24Excel_BuiltIn_Print_Area_2_1" localSheetId="7">#REF!</definedName>
    <definedName name="__24Excel_BuiltIn_Print_Area_2_1">#REF!</definedName>
    <definedName name="__25Excel_BuiltIn_Print_Area_3_1" localSheetId="7">#REF!</definedName>
    <definedName name="__25Excel_BuiltIn_Print_Area_3_1">#REF!</definedName>
    <definedName name="__26Excel_BuiltIn_Print_Area_4_1" localSheetId="7">#REF!</definedName>
    <definedName name="__26Excel_BuiltIn_Print_Area_4_1">#REF!</definedName>
    <definedName name="__30Excel_BuiltIn_Print_Titles_4_1" localSheetId="7">#REF!</definedName>
    <definedName name="__30Excel_BuiltIn_Print_Titles_4_1">#REF!</definedName>
    <definedName name="__S1" localSheetId="7">#REF!</definedName>
    <definedName name="__S1">#REF!</definedName>
    <definedName name="__tw1" localSheetId="7">#REF!</definedName>
    <definedName name="__tw1">#REF!</definedName>
    <definedName name="_0" localSheetId="7">#REF!</definedName>
    <definedName name="_0">#REF!</definedName>
    <definedName name="_1_____123Graph_ACHART_1" localSheetId="7">'[5]BOQ  SUM'!$A$1</definedName>
    <definedName name="_1_____123Graph_ACHART_1" localSheetId="1">'[5]BOQ  SUM'!$A$1</definedName>
    <definedName name="_1_____123Graph_ACHART_1" localSheetId="0">'[5]BOQ  SUM'!$A$1</definedName>
    <definedName name="_1_____123Graph_ACHART_1" hidden="1">'[6]BOQ  SUM'!#REF!</definedName>
    <definedName name="_10___123Graph_BCHART_1" localSheetId="7">[7]SUM!$A$1</definedName>
    <definedName name="_10___123Graph_BCHART_1" hidden="1">[8]SUM!#REF!</definedName>
    <definedName name="_10__123Graph_ACHART_1" localSheetId="7">'[5]BOQ  SUM'!$A$1</definedName>
    <definedName name="_10__123Graph_ACHART_1" localSheetId="1">'[5]BOQ  SUM'!$A$1</definedName>
    <definedName name="_10__123Graph_ACHART_1" localSheetId="0">'[5]BOQ  SUM'!$A$1</definedName>
    <definedName name="_10__123Graph_ACHART_1" hidden="1">'[6]BOQ  SUM'!#REF!</definedName>
    <definedName name="_12__123Graph_ACHART_1" localSheetId="7">'[5]BOQ  SUM'!$A$1</definedName>
    <definedName name="_12__123Graph_ACHART_1" localSheetId="1">'[5]BOQ  SUM'!$A$1</definedName>
    <definedName name="_12__123Graph_ACHART_1" localSheetId="0">'[5]BOQ  SUM'!$A$1</definedName>
    <definedName name="_12__123Graph_ACHART_1" hidden="1">'[6]BOQ  SUM'!#REF!</definedName>
    <definedName name="_12Excel_BuiltIn_Print_Area_3_1" localSheetId="7">#REF!</definedName>
    <definedName name="_12Excel_BuiltIn_Print_Area_3_1">#REF!</definedName>
    <definedName name="_14__123Graph_BCHART_1" localSheetId="7">'[5]BOQ  SUM'!$A$1</definedName>
    <definedName name="_14__123Graph_BCHART_1" localSheetId="1">'[5]BOQ  SUM'!$A$1</definedName>
    <definedName name="_14__123Graph_BCHART_1" localSheetId="0">'[5]BOQ  SUM'!$A$1</definedName>
    <definedName name="_14__123Graph_BCHART_1" hidden="1">'[6]BOQ  SUM'!#REF!</definedName>
    <definedName name="_15_Excel_BuiltIn_Print_Area_1_1" localSheetId="7">#REF!</definedName>
    <definedName name="_15_Excel_BuiltIn_Print_Area_1_1">#REF!</definedName>
    <definedName name="_16_Excel_BuiltIn_Print_Area_2_1" localSheetId="7">#REF!</definedName>
    <definedName name="_16_Excel_BuiltIn_Print_Area_2_1">#REF!</definedName>
    <definedName name="_16Excel_BuiltIn_Print_Area_4_1" localSheetId="7">#REF!</definedName>
    <definedName name="_16Excel_BuiltIn_Print_Area_4_1">#REF!</definedName>
    <definedName name="_17_Excel_BuiltIn_Print_Area_3_1" localSheetId="7">#REF!</definedName>
    <definedName name="_17_Excel_BuiltIn_Print_Area_3_1">#REF!</definedName>
    <definedName name="_18_Excel_BuiltIn_Print_Area_4_1" localSheetId="7">#REF!</definedName>
    <definedName name="_18_Excel_BuiltIn_Print_Area_4_1">#REF!</definedName>
    <definedName name="_18Excel_BuiltIn_Print_Area_6_1" localSheetId="7">#REF!</definedName>
    <definedName name="_18Excel_BuiltIn_Print_Area_6_1">#REF!</definedName>
    <definedName name="_19_Excel_BuiltIn_Print_Area_6_1" localSheetId="7">#REF!</definedName>
    <definedName name="_19_Excel_BuiltIn_Print_Area_6_1">#REF!</definedName>
    <definedName name="_1Excel_BuiltIn_Print_Area_6_1" localSheetId="7">#REF!</definedName>
    <definedName name="_1Excel_BuiltIn_Print_Area_6_1">#REF!</definedName>
    <definedName name="_2_____123Graph_ACHART_1" localSheetId="7">'[5]BOQ  SUM'!$A$1</definedName>
    <definedName name="_2_____123Graph_ACHART_1" localSheetId="1">'[5]BOQ  SUM'!$A$1</definedName>
    <definedName name="_2_____123Graph_ACHART_1" localSheetId="0">'[5]BOQ  SUM'!$A$1</definedName>
    <definedName name="_2_____123Graph_ACHART_1" hidden="1">'[6]BOQ  SUM'!#REF!</definedName>
    <definedName name="_2_____123Graph_BCHART_1" localSheetId="7">'[5]BOQ  SUM'!$A$1</definedName>
    <definedName name="_2_____123Graph_BCHART_1" localSheetId="1">'[5]BOQ  SUM'!$A$1</definedName>
    <definedName name="_2_____123Graph_BCHART_1" localSheetId="0">'[5]BOQ  SUM'!$A$1</definedName>
    <definedName name="_2_____123Graph_BCHART_1" hidden="1">'[6]BOQ  SUM'!#REF!</definedName>
    <definedName name="_20_Excel_BuiltIn_Print_Titles_2_1" localSheetId="7">#REF!</definedName>
    <definedName name="_20_Excel_BuiltIn_Print_Titles_2_1">#REF!</definedName>
    <definedName name="_21_Excel_BuiltIn_Print_Titles_3_1" localSheetId="7">#REF!</definedName>
    <definedName name="_21_Excel_BuiltIn_Print_Titles_3_1">#REF!</definedName>
    <definedName name="_22_Excel_BuiltIn_Print_Titles_4_1" localSheetId="7">#REF!</definedName>
    <definedName name="_22_Excel_BuiltIn_Print_Titles_4_1">#REF!</definedName>
    <definedName name="_22Excel_BuiltIn_Print_Titles_2_1" localSheetId="7">#REF!</definedName>
    <definedName name="_22Excel_BuiltIn_Print_Titles_2_1">#REF!</definedName>
    <definedName name="_23Excel_BuiltIn_Print_Area_1_1" localSheetId="7">#REF!</definedName>
    <definedName name="_23Excel_BuiltIn_Print_Area_1_1">#REF!</definedName>
    <definedName name="_24Excel_BuiltIn_Print_Area_2_1" localSheetId="7">#REF!</definedName>
    <definedName name="_24Excel_BuiltIn_Print_Area_2_1">#REF!</definedName>
    <definedName name="_25Excel_BuiltIn_Print_Area_3_1" localSheetId="7">#REF!</definedName>
    <definedName name="_25Excel_BuiltIn_Print_Area_3_1">#REF!</definedName>
    <definedName name="_26Excel_BuiltIn_Print_Area_4_1" localSheetId="7">#REF!</definedName>
    <definedName name="_26Excel_BuiltIn_Print_Area_4_1">#REF!</definedName>
    <definedName name="_26Excel_BuiltIn_Print_Titles_3_1" localSheetId="7">#REF!</definedName>
    <definedName name="_26Excel_BuiltIn_Print_Titles_3_1">#REF!</definedName>
    <definedName name="_27Excel_BuiltIn_Print_Area_6_1" localSheetId="7">#REF!</definedName>
    <definedName name="_27Excel_BuiltIn_Print_Area_6_1">#REF!</definedName>
    <definedName name="_28Excel_BuiltIn_Print_Titles_2_1" localSheetId="7">#REF!</definedName>
    <definedName name="_28Excel_BuiltIn_Print_Titles_2_1">#REF!</definedName>
    <definedName name="_29Excel_BuiltIn_Print_Titles_3_1" localSheetId="7">#REF!</definedName>
    <definedName name="_29Excel_BuiltIn_Print_Titles_3_1">#REF!</definedName>
    <definedName name="_2Excel_BuiltIn_Print_Area_6_1" localSheetId="7">#REF!</definedName>
    <definedName name="_2Excel_BuiltIn_Print_Area_6_1">#REF!</definedName>
    <definedName name="_3____123Graph_ACHART_1" localSheetId="7">[7]SUM!$C$9:$C$18</definedName>
    <definedName name="_3____123Graph_ACHART_1" hidden="1">[8]SUM!$C$9:$C$18</definedName>
    <definedName name="_30Excel_BuiltIn_Print_Titles_4_1" localSheetId="7">#REF!</definedName>
    <definedName name="_30Excel_BuiltIn_Print_Titles_4_1">#REF!</definedName>
    <definedName name="_33Excel_BuiltIn_Print_Area_6_1" localSheetId="7">#REF!</definedName>
    <definedName name="_33Excel_BuiltIn_Print_Area_6_1">#REF!</definedName>
    <definedName name="_34Excel_BuiltIn_Print_Titles_2_1" localSheetId="7">#REF!</definedName>
    <definedName name="_34Excel_BuiltIn_Print_Titles_2_1">#REF!</definedName>
    <definedName name="_35Excel_BuiltIn_Print_Titles_3_1" localSheetId="7">#REF!</definedName>
    <definedName name="_35Excel_BuiltIn_Print_Titles_3_1">#REF!</definedName>
    <definedName name="_36Excel_BuiltIn_Print_Titles_4_1" localSheetId="7">#REF!</definedName>
    <definedName name="_36Excel_BuiltIn_Print_Titles_4_1">#REF!</definedName>
    <definedName name="_4_____123Graph_BCHART_1" localSheetId="7">'[5]BOQ  SUM'!$A$1</definedName>
    <definedName name="_4_____123Graph_BCHART_1" localSheetId="1">'[5]BOQ  SUM'!$A$1</definedName>
    <definedName name="_4_____123Graph_BCHART_1" localSheetId="0">'[5]BOQ  SUM'!$A$1</definedName>
    <definedName name="_4_____123Graph_BCHART_1" hidden="1">'[6]BOQ  SUM'!#REF!</definedName>
    <definedName name="_4____123Graph_BCHART_1" localSheetId="7">[7]SUM!$A$1</definedName>
    <definedName name="_4____123Graph_BCHART_1" hidden="1">[8]SUM!#REF!</definedName>
    <definedName name="_4Excel_BuiltIn_Print_Area_1_1" localSheetId="7">#REF!</definedName>
    <definedName name="_4Excel_BuiltIn_Print_Area_1_1">#REF!</definedName>
    <definedName name="_5____123Graph_ACHART_1" localSheetId="7">[7]SUM!$C$9:$C$18</definedName>
    <definedName name="_5____123Graph_ACHART_1" hidden="1">[8]SUM!$C$9:$C$18</definedName>
    <definedName name="_5___123Graph_ACHART_1" localSheetId="7">[7]SUM!$C$9:$C$18</definedName>
    <definedName name="_5___123Graph_ACHART_1" hidden="1">[8]SUM!$C$9:$C$18</definedName>
    <definedName name="_6___123Graph_BCHART_1" localSheetId="7">[7]SUM!$A$1</definedName>
    <definedName name="_6___123Graph_BCHART_1" hidden="1">[8]SUM!#REF!</definedName>
    <definedName name="_7____123Graph_BCHART_1" localSheetId="7">[7]SUM!$A$1</definedName>
    <definedName name="_7____123Graph_BCHART_1" hidden="1">[8]SUM!#REF!</definedName>
    <definedName name="_8___123Graph_ACHART_1" localSheetId="7">[7]SUM!$C$9:$C$18</definedName>
    <definedName name="_8___123Graph_ACHART_1" hidden="1">[8]SUM!$C$9:$C$18</definedName>
    <definedName name="_8Excel_BuiltIn_Print_Area_2_1" localSheetId="7">#REF!</definedName>
    <definedName name="_8Excel_BuiltIn_Print_Area_2_1">#REF!</definedName>
    <definedName name="_CD" localSheetId="7">#REF!</definedName>
    <definedName name="_CD">#REF!</definedName>
    <definedName name="_Fill" localSheetId="7" hidden="1">#REF!</definedName>
    <definedName name="_Fill" hidden="1">#REF!</definedName>
    <definedName name="_Key1" localSheetId="7" hidden="1">#REF!</definedName>
    <definedName name="_Key1" hidden="1">#REF!</definedName>
    <definedName name="_NA1" localSheetId="7">#REF!</definedName>
    <definedName name="_NA1">#REF!</definedName>
    <definedName name="_NA12" localSheetId="7">#REF!</definedName>
    <definedName name="_NA12">#REF!</definedName>
    <definedName name="_NA13" localSheetId="7">#REF!</definedName>
    <definedName name="_NA13">#REF!</definedName>
    <definedName name="_NA17" localSheetId="7">#REF!</definedName>
    <definedName name="_NA17">#REF!</definedName>
    <definedName name="_NA2" localSheetId="7">#REF!</definedName>
    <definedName name="_NA2">#REF!</definedName>
    <definedName name="_NA23" localSheetId="7">#REF!</definedName>
    <definedName name="_NA23">#REF!</definedName>
    <definedName name="_NA3" localSheetId="7">#REF!</definedName>
    <definedName name="_NA3">#REF!</definedName>
    <definedName name="_NA7" localSheetId="7">#REF!</definedName>
    <definedName name="_NA7">#REF!</definedName>
    <definedName name="_NA9" localSheetId="7">#REF!</definedName>
    <definedName name="_NA9">#REF!</definedName>
    <definedName name="_Order1" hidden="1">255</definedName>
    <definedName name="_PR625" localSheetId="7">'[9]Normal Basis'!$133:$133</definedName>
    <definedName name="_PR625">'[10]Normal Basis'!$A$133:$IV$133</definedName>
    <definedName name="_PR706" localSheetId="7">'[9]Normal Basis'!$A$1</definedName>
    <definedName name="_PR706">'[10]Normal Basis'!#REF!</definedName>
    <definedName name="_PR730" localSheetId="7">'[9]Normal Basis'!$A$1</definedName>
    <definedName name="_PR730">'[10]Normal Basis'!#REF!</definedName>
    <definedName name="_PR741" localSheetId="7">'[9]Normal Basis'!$76:$76</definedName>
    <definedName name="_PR741">'[10]Normal Basis'!$A$76:$IV$76</definedName>
    <definedName name="_PR857" localSheetId="7">'[9]Normal Basis'!$59:$59</definedName>
    <definedName name="_PR857">'[10]Normal Basis'!$A$59:$IV$59</definedName>
    <definedName name="_PR858" localSheetId="7">'[9]Normal Basis'!$57:$57</definedName>
    <definedName name="_PR858">'[10]Normal Basis'!$A$57:$IV$57</definedName>
    <definedName name="_PR862" localSheetId="7">'[9]Normal Basis'!$53:$53</definedName>
    <definedName name="_PR862">'[10]Normal Basis'!$A$53:$IV$53</definedName>
    <definedName name="_PR864" localSheetId="7">'[9]Normal Basis'!$51:$51</definedName>
    <definedName name="_PR864">'[10]Normal Basis'!$A$51:$IV$51</definedName>
    <definedName name="_PR873" localSheetId="7">'[9]Normal Basis'!$42:$42</definedName>
    <definedName name="_PR873">'[10]Normal Basis'!$A$42:$IV$42</definedName>
    <definedName name="_PR874" localSheetId="7">'[9]Normal Basis'!$41:$41</definedName>
    <definedName name="_PR874">'[10]Normal Basis'!$A$41:$IV$41</definedName>
    <definedName name="_PR883" localSheetId="7">'[9]Normal Basis'!$A$1</definedName>
    <definedName name="_PR883">'[10]Normal Basis'!#REF!</definedName>
    <definedName name="_S1" localSheetId="7">#REF!</definedName>
    <definedName name="_S1">#REF!</definedName>
    <definedName name="_Sort" localSheetId="7" hidden="1">#REF!</definedName>
    <definedName name="_Sort" hidden="1">#REF!</definedName>
    <definedName name="_TAQ" localSheetId="7">#REF!</definedName>
    <definedName name="_TAQ">#REF!</definedName>
    <definedName name="_tw1" localSheetId="7">#REF!</definedName>
    <definedName name="_tw1">#REF!</definedName>
    <definedName name="A" localSheetId="7">[11]B!$A$8:$H$52</definedName>
    <definedName name="A">[1]B!$A$8:$H$52</definedName>
    <definedName name="AAA" localSheetId="7">'[12]MTL$-INTER'!$A$1</definedName>
    <definedName name="AAA" localSheetId="1">'[12]MTL$-INTER'!$A$1</definedName>
    <definedName name="AAA" localSheetId="0">'[12]MTL$-INTER'!$A$1</definedName>
    <definedName name="AAA">'[13]MTL$-INTER'!#REF!</definedName>
    <definedName name="AAAA" localSheetId="7">#REF!</definedName>
    <definedName name="AAAA" localSheetId="3">#REF!</definedName>
    <definedName name="AAAA" localSheetId="4">#REF!</definedName>
    <definedName name="AAAA" localSheetId="6">#REF!</definedName>
    <definedName name="AAAA" localSheetId="5">#REF!</definedName>
    <definedName name="AAAA">#REF!</definedName>
    <definedName name="ASAD" localSheetId="7">#REF!</definedName>
    <definedName name="ASAD">#REF!</definedName>
    <definedName name="asd" localSheetId="7">#REF!</definedName>
    <definedName name="asd">#REF!</definedName>
    <definedName name="asdads" localSheetId="7">#REF!</definedName>
    <definedName name="asdads">#REF!</definedName>
    <definedName name="asdg" localSheetId="7">#REF!</definedName>
    <definedName name="asdg">#REF!</definedName>
    <definedName name="az" localSheetId="7">#REF!</definedName>
    <definedName name="az" localSheetId="3">#REF!</definedName>
    <definedName name="az" localSheetId="4">#REF!</definedName>
    <definedName name="az" localSheetId="6">#REF!</definedName>
    <definedName name="az" localSheetId="5">#REF!</definedName>
    <definedName name="az">#REF!</definedName>
    <definedName name="b" localSheetId="7">#REF!</definedName>
    <definedName name="b">#REF!</definedName>
    <definedName name="baa" localSheetId="7">#REF!</definedName>
    <definedName name="baa" localSheetId="3">#REF!</definedName>
    <definedName name="baa" localSheetId="4">#REF!</definedName>
    <definedName name="baa" localSheetId="6">#REF!</definedName>
    <definedName name="baa" localSheetId="5">#REF!</definedName>
    <definedName name="baa">#REF!</definedName>
    <definedName name="bn" localSheetId="7">'[9]Normal Basis'!$A$1</definedName>
    <definedName name="bn">'[10]Normal Basis'!#REF!</definedName>
    <definedName name="boynsr" localSheetId="7">#REF!</definedName>
    <definedName name="boynsr">#REF!</definedName>
    <definedName name="boynsr1" localSheetId="7">#REF!</definedName>
    <definedName name="boynsr1">#REF!</definedName>
    <definedName name="boysr" localSheetId="7">#REF!</definedName>
    <definedName name="boysr">#REF!</definedName>
    <definedName name="boysr1" localSheetId="7">#REF!</definedName>
    <definedName name="boysr1">#REF!</definedName>
    <definedName name="bvcbcv" localSheetId="7">#REF!</definedName>
    <definedName name="bvcbcv">#REF!</definedName>
    <definedName name="cc" localSheetId="7">#REF!</definedName>
    <definedName name="cc">#REF!</definedName>
    <definedName name="CHW" localSheetId="7">#REF!</definedName>
    <definedName name="CHW">#REF!</definedName>
    <definedName name="COAT" localSheetId="7">'[3]PNT-QUOT-#3'!$A$1</definedName>
    <definedName name="COAT">'[4]PNT-QUOT-#3'!#REF!</definedName>
    <definedName name="cover" localSheetId="7">[6]Sheet1!$F$24</definedName>
    <definedName name="cover">[5]Sheet1!$F$24</definedName>
    <definedName name="_xlnm.Criteria" localSheetId="7">#REF!</definedName>
    <definedName name="_xlnm.Criteria">#REF!</definedName>
    <definedName name="CS_10" localSheetId="7">#REF!</definedName>
    <definedName name="CS_10">#REF!</definedName>
    <definedName name="CS_100" localSheetId="7">#REF!</definedName>
    <definedName name="CS_100">#REF!</definedName>
    <definedName name="CS_10S" localSheetId="7">#REF!</definedName>
    <definedName name="CS_10S">#REF!</definedName>
    <definedName name="CS_120" localSheetId="7">#REF!</definedName>
    <definedName name="CS_120">#REF!</definedName>
    <definedName name="CS_140" localSheetId="7">#REF!</definedName>
    <definedName name="CS_140">#REF!</definedName>
    <definedName name="CS_160" localSheetId="7">#REF!</definedName>
    <definedName name="CS_160">#REF!</definedName>
    <definedName name="CS_20" localSheetId="7">#REF!</definedName>
    <definedName name="CS_20">#REF!</definedName>
    <definedName name="CS_30" localSheetId="7">#REF!</definedName>
    <definedName name="CS_30">#REF!</definedName>
    <definedName name="CS_40" localSheetId="7">#REF!</definedName>
    <definedName name="CS_40">#REF!</definedName>
    <definedName name="CS_40S" localSheetId="7">#REF!</definedName>
    <definedName name="CS_40S">#REF!</definedName>
    <definedName name="CS_5S" localSheetId="7">#REF!</definedName>
    <definedName name="CS_5S">#REF!</definedName>
    <definedName name="CS_60" localSheetId="7">#REF!</definedName>
    <definedName name="CS_60">#REF!</definedName>
    <definedName name="CS_80" localSheetId="7">#REF!</definedName>
    <definedName name="CS_80">#REF!</definedName>
    <definedName name="CS_80S" localSheetId="7">#REF!</definedName>
    <definedName name="CS_80S">#REF!</definedName>
    <definedName name="CS_STD" localSheetId="7">#REF!</definedName>
    <definedName name="CS_STD">#REF!</definedName>
    <definedName name="CS_XS" localSheetId="7">#REF!</definedName>
    <definedName name="CS_XS">#REF!</definedName>
    <definedName name="CS_XXS" localSheetId="7">#REF!</definedName>
    <definedName name="CS_XXS">#REF!</definedName>
    <definedName name="CZ" localSheetId="7">#REF!</definedName>
    <definedName name="CZ" localSheetId="3">#REF!</definedName>
    <definedName name="CZ" localSheetId="4">#REF!</definedName>
    <definedName name="CZ" localSheetId="6">#REF!</definedName>
    <definedName name="CZ" localSheetId="5">#REF!</definedName>
    <definedName name="CZ">#REF!</definedName>
    <definedName name="d" localSheetId="7">#REF!</definedName>
    <definedName name="d" localSheetId="3">#REF!</definedName>
    <definedName name="d" localSheetId="4">#REF!</definedName>
    <definedName name="d" localSheetId="6">#REF!</definedName>
    <definedName name="d" localSheetId="5">#REF!</definedName>
    <definedName name="d">#REF!</definedName>
    <definedName name="_xlnm.Database" localSheetId="7">#REF!</definedName>
    <definedName name="_xlnm.Database">#REF!</definedName>
    <definedName name="dc" localSheetId="7">'[5]BOQ  SUM'!$A$1</definedName>
    <definedName name="dc" localSheetId="1">'[5]BOQ  SUM'!$A$1</definedName>
    <definedName name="dc" localSheetId="0">'[5]BOQ  SUM'!$A$1</definedName>
    <definedName name="dc" hidden="1">'[6]BOQ  SUM'!#REF!</definedName>
    <definedName name="dd" localSheetId="7">#REF!</definedName>
    <definedName name="dd" localSheetId="3">#REF!</definedName>
    <definedName name="dd" localSheetId="4">#REF!</definedName>
    <definedName name="dd" localSheetId="6">#REF!</definedName>
    <definedName name="dd" localSheetId="5">#REF!</definedName>
    <definedName name="dd">#REF!</definedName>
    <definedName name="df" localSheetId="7">#REF!</definedName>
    <definedName name="df" localSheetId="3">#REF!</definedName>
    <definedName name="df" localSheetId="4">#REF!</definedName>
    <definedName name="df" localSheetId="6">#REF!</definedName>
    <definedName name="df" localSheetId="5">#REF!</definedName>
    <definedName name="df">#REF!</definedName>
    <definedName name="dism" localSheetId="7">'[5]BOQ  SUM'!$A$1</definedName>
    <definedName name="dism" localSheetId="1">'[5]BOQ  SUM'!$A$1</definedName>
    <definedName name="dism" localSheetId="0">'[5]BOQ  SUM'!$A$1</definedName>
    <definedName name="dism" hidden="1">'[6]BOQ  SUM'!#REF!</definedName>
    <definedName name="e" localSheetId="7">#REF!</definedName>
    <definedName name="e">#REF!</definedName>
    <definedName name="ed" localSheetId="7">#REF!</definedName>
    <definedName name="ed" localSheetId="3">#REF!</definedName>
    <definedName name="ed" localSheetId="4">#REF!</definedName>
    <definedName name="ed" localSheetId="6">#REF!</definedName>
    <definedName name="ed" localSheetId="5">#REF!</definedName>
    <definedName name="ed">#REF!</definedName>
    <definedName name="er" localSheetId="7">#REF!</definedName>
    <definedName name="er" localSheetId="3">#REF!</definedName>
    <definedName name="er" localSheetId="4">#REF!</definedName>
    <definedName name="er" localSheetId="6">#REF!</definedName>
    <definedName name="er" localSheetId="5">#REF!</definedName>
    <definedName name="er">#REF!</definedName>
    <definedName name="ERW" localSheetId="7">#REF!</definedName>
    <definedName name="ERW" localSheetId="3">#REF!</definedName>
    <definedName name="ERW" localSheetId="4">#REF!</definedName>
    <definedName name="ERW" localSheetId="6">#REF!</definedName>
    <definedName name="ERW" localSheetId="5">#REF!</definedName>
    <definedName name="ERW">#REF!</definedName>
    <definedName name="esd" localSheetId="7">#REF!</definedName>
    <definedName name="esd" localSheetId="3">#REF!</definedName>
    <definedName name="esd" localSheetId="4">#REF!</definedName>
    <definedName name="esd" localSheetId="6">#REF!</definedName>
    <definedName name="esd" localSheetId="5">#REF!</definedName>
    <definedName name="esd">#REF!</definedName>
    <definedName name="ESS" localSheetId="7">#REF!</definedName>
    <definedName name="ESS">#REF!</definedName>
    <definedName name="EWS" localSheetId="7">#REF!</definedName>
    <definedName name="EWS">#REF!</definedName>
    <definedName name="Excel_BuiltIn_Print_Area" localSheetId="7">#REF!</definedName>
    <definedName name="Excel_BuiltIn_Print_Area">#REF!</definedName>
    <definedName name="Excel_BuiltIn_Print_Area_1_1" localSheetId="7">#REF!</definedName>
    <definedName name="Excel_BuiltIn_Print_Area_1_1">#REF!</definedName>
    <definedName name="Excel_BuiltIn_Print_Area_2" localSheetId="7">#REF!</definedName>
    <definedName name="Excel_BuiltIn_Print_Area_2">#REF!</definedName>
    <definedName name="Excel_BuiltIn_Print_Area_3_1" localSheetId="7">#REF!</definedName>
    <definedName name="Excel_BuiltIn_Print_Area_3_1">#REF!</definedName>
    <definedName name="Excel_BuiltIn_Print_Area_5" localSheetId="7">#REF!</definedName>
    <definedName name="Excel_BuiltIn_Print_Area_5">#REF!</definedName>
    <definedName name="Excel_BuiltIn_Print_Area_5_1" localSheetId="7">#REF!</definedName>
    <definedName name="Excel_BuiltIn_Print_Area_5_1">#REF!</definedName>
    <definedName name="Excel_BuiltIn_Print_Titles" localSheetId="7">#REF!</definedName>
    <definedName name="Excel_BuiltIn_Print_Titles">#REF!</definedName>
    <definedName name="Excel_BuiltIn_Print_Titles_1" localSheetId="7">#REF!</definedName>
    <definedName name="Excel_BuiltIn_Print_Titles_1">#REF!</definedName>
    <definedName name="Excel_BuiltIn_Print_Titles_1_1" localSheetId="7">#REF!</definedName>
    <definedName name="Excel_BuiltIn_Print_Titles_1_1">#REF!</definedName>
    <definedName name="Excel_BuiltIn_Print_Titles_2" localSheetId="7">'[14]SUMMARY WAREHOUSE'!$A$1</definedName>
    <definedName name="Excel_BuiltIn_Print_Titles_2" localSheetId="1">'[15]SUMMARY WAREHOUSE'!$A$1</definedName>
    <definedName name="Excel_BuiltIn_Print_Titles_2" localSheetId="0">'[14]SUMMARY WAREHOUSE'!$A$1</definedName>
    <definedName name="Excel_BuiltIn_Print_Titles_2">'[14]SUMMARY WAREHOUSE'!#REF!</definedName>
    <definedName name="Excel_BuiltIn_Print_Titles_2_2" localSheetId="7">'[14]SUMMARY WAREHOUSE (2)'!$A$1</definedName>
    <definedName name="Excel_BuiltIn_Print_Titles_2_2" localSheetId="1">'[15]SUMMARY WAREHOUSE (2)'!$A$1</definedName>
    <definedName name="Excel_BuiltIn_Print_Titles_2_2" localSheetId="0">'[14]SUMMARY WAREHOUSE (2)'!$A$1</definedName>
    <definedName name="Excel_BuiltIn_Print_Titles_2_2">'[14]SUMMARY WAREHOUSE (2)'!#REF!</definedName>
    <definedName name="Excel_BuiltIn_Print_Titles_3_1" localSheetId="7">#REF!</definedName>
    <definedName name="Excel_BuiltIn_Print_Titles_3_1">#REF!</definedName>
    <definedName name="Excel_BuiltIn_Print_Titles_5" localSheetId="7">#REF!</definedName>
    <definedName name="Excel_BuiltIn_Print_Titles_5">#REF!</definedName>
    <definedName name="Excel_BuiltIn_Print_Titles_5_1" localSheetId="7">#REF!</definedName>
    <definedName name="Excel_BuiltIn_Print_Titles_5_1">#REF!</definedName>
    <definedName name="Excel_BuiltIn_Print_Titles_6" localSheetId="7">#REF!</definedName>
    <definedName name="Excel_BuiltIn_Print_Titles_6">#REF!</definedName>
    <definedName name="_xlnm.Extract" localSheetId="7">#REF!</definedName>
    <definedName name="_xlnm.Extract">#REF!</definedName>
    <definedName name="F" localSheetId="7">#REF!</definedName>
    <definedName name="F">#REF!</definedName>
    <definedName name="fav" localSheetId="7">#REF!</definedName>
    <definedName name="fav" localSheetId="3">#REF!</definedName>
    <definedName name="fav" localSheetId="4">#REF!</definedName>
    <definedName name="fav" localSheetId="6">#REF!</definedName>
    <definedName name="fav" localSheetId="5">#REF!</definedName>
    <definedName name="fav">#REF!</definedName>
    <definedName name="fd" localSheetId="7">#REF!</definedName>
    <definedName name="fd" localSheetId="3">#REF!</definedName>
    <definedName name="fd" localSheetId="4">#REF!</definedName>
    <definedName name="fd" localSheetId="6">#REF!</definedName>
    <definedName name="fd" localSheetId="5">#REF!</definedName>
    <definedName name="fd">#REF!</definedName>
    <definedName name="fes" localSheetId="7">#REF!</definedName>
    <definedName name="fes" localSheetId="3">#REF!</definedName>
    <definedName name="fes" localSheetId="4">#REF!</definedName>
    <definedName name="fes" localSheetId="6">#REF!</definedName>
    <definedName name="fes" localSheetId="5">#REF!</definedName>
    <definedName name="fes">#REF!</definedName>
    <definedName name="FF" localSheetId="7">#REF!</definedName>
    <definedName name="FF">#REF!</definedName>
    <definedName name="FFS" localSheetId="7">#REF!</definedName>
    <definedName name="FFS">#REF!</definedName>
    <definedName name="fg" localSheetId="7">#REF!</definedName>
    <definedName name="fg" localSheetId="3">#REF!</definedName>
    <definedName name="fg" localSheetId="4">#REF!</definedName>
    <definedName name="fg" localSheetId="6">#REF!</definedName>
    <definedName name="fg" localSheetId="5">#REF!</definedName>
    <definedName name="fg">#REF!</definedName>
    <definedName name="FP" localSheetId="7">'[3]COAT&amp;WRAP-QIOT-#3'!$A$1</definedName>
    <definedName name="FP">'[4]COAT&amp;WRAP-QIOT-#3'!#REF!</definedName>
    <definedName name="G" localSheetId="7">#REF!</definedName>
    <definedName name="G">#REF!</definedName>
    <definedName name="Gamnas3D_Summary" localSheetId="7">#REF!</definedName>
    <definedName name="Gamnas3D_Summary">#REF!</definedName>
    <definedName name="gf" localSheetId="7">#REF!</definedName>
    <definedName name="gf" localSheetId="3">#REF!</definedName>
    <definedName name="gf" localSheetId="4">#REF!</definedName>
    <definedName name="gf" localSheetId="6">#REF!</definedName>
    <definedName name="gf" localSheetId="5">#REF!</definedName>
    <definedName name="gf">#REF!</definedName>
    <definedName name="GS" localSheetId="7">#REF!</definedName>
    <definedName name="GS">#REF!</definedName>
    <definedName name="gy" localSheetId="7">#REF!</definedName>
    <definedName name="gy" localSheetId="3">#REF!</definedName>
    <definedName name="gy" localSheetId="4">#REF!</definedName>
    <definedName name="gy" localSheetId="6">#REF!</definedName>
    <definedName name="gy" localSheetId="5">#REF!</definedName>
    <definedName name="gy">#REF!</definedName>
    <definedName name="GZ" localSheetId="7">#REF!</definedName>
    <definedName name="GZ" localSheetId="3">#REF!</definedName>
    <definedName name="GZ" localSheetId="4">#REF!</definedName>
    <definedName name="GZ" localSheetId="6">#REF!</definedName>
    <definedName name="GZ" localSheetId="5">#REF!</definedName>
    <definedName name="GZ">#REF!</definedName>
    <definedName name="hj" localSheetId="7">#REF!</definedName>
    <definedName name="hj" localSheetId="3">#REF!</definedName>
    <definedName name="hj" localSheetId="4">#REF!</definedName>
    <definedName name="hj" localSheetId="6">#REF!</definedName>
    <definedName name="hj" localSheetId="5">#REF!</definedName>
    <definedName name="hj">#REF!</definedName>
    <definedName name="hyy" localSheetId="7">#REF!</definedName>
    <definedName name="hyy" localSheetId="3">#REF!</definedName>
    <definedName name="hyy" localSheetId="4">#REF!</definedName>
    <definedName name="hyy" localSheetId="6">#REF!</definedName>
    <definedName name="hyy" localSheetId="5">#REF!</definedName>
    <definedName name="hyy">#REF!</definedName>
    <definedName name="io" localSheetId="7">#REF!</definedName>
    <definedName name="io" localSheetId="3">#REF!</definedName>
    <definedName name="io" localSheetId="4">#REF!</definedName>
    <definedName name="io" localSheetId="6">#REF!</definedName>
    <definedName name="io" localSheetId="5">#REF!</definedName>
    <definedName name="io">#REF!</definedName>
    <definedName name="iop" localSheetId="7">#REF!</definedName>
    <definedName name="iop" localSheetId="3">#REF!</definedName>
    <definedName name="iop" localSheetId="4">#REF!</definedName>
    <definedName name="iop" localSheetId="6">#REF!</definedName>
    <definedName name="iop" localSheetId="5">#REF!</definedName>
    <definedName name="iop">#REF!</definedName>
    <definedName name="jh" localSheetId="7">#REF!</definedName>
    <definedName name="jh" localSheetId="3">#REF!</definedName>
    <definedName name="jh" localSheetId="4">#REF!</definedName>
    <definedName name="jh" localSheetId="6">#REF!</definedName>
    <definedName name="jh" localSheetId="5">#REF!</definedName>
    <definedName name="jh">#REF!</definedName>
    <definedName name="ji" localSheetId="7">#REF!</definedName>
    <definedName name="ji" localSheetId="3">#REF!</definedName>
    <definedName name="ji" localSheetId="4">#REF!</definedName>
    <definedName name="ji" localSheetId="6">#REF!</definedName>
    <definedName name="ji" localSheetId="5">#REF!</definedName>
    <definedName name="ji">#REF!</definedName>
    <definedName name="KIJL" localSheetId="7">#REF!</definedName>
    <definedName name="KIJL" localSheetId="3">#REF!</definedName>
    <definedName name="KIJL" localSheetId="4">#REF!</definedName>
    <definedName name="KIJL" localSheetId="6">#REF!</definedName>
    <definedName name="KIJL" localSheetId="5">#REF!</definedName>
    <definedName name="KIJL">#REF!</definedName>
    <definedName name="larm" localSheetId="7">#REF!</definedName>
    <definedName name="larm" localSheetId="3">#REF!</definedName>
    <definedName name="larm" localSheetId="4">#REF!</definedName>
    <definedName name="larm" localSheetId="6">#REF!</definedName>
    <definedName name="larm" localSheetId="5">#REF!</definedName>
    <definedName name="larm">#REF!</definedName>
    <definedName name="LIST" localSheetId="7">#REF!</definedName>
    <definedName name="LIST">#REF!</definedName>
    <definedName name="lk" localSheetId="7">#REF!</definedName>
    <definedName name="lk" localSheetId="3">#REF!</definedName>
    <definedName name="lk" localSheetId="4">#REF!</definedName>
    <definedName name="lk" localSheetId="6">#REF!</definedName>
    <definedName name="lk" localSheetId="5">#REF!</definedName>
    <definedName name="lk">#REF!</definedName>
    <definedName name="lkj" localSheetId="7">#REF!</definedName>
    <definedName name="lkj" localSheetId="3">#REF!</definedName>
    <definedName name="lkj" localSheetId="4">#REF!</definedName>
    <definedName name="lkj" localSheetId="6">#REF!</definedName>
    <definedName name="lkj" localSheetId="5">#REF!</definedName>
    <definedName name="lkj">#REF!</definedName>
    <definedName name="ll" localSheetId="7">#REF!</definedName>
    <definedName name="ll" localSheetId="3">#REF!</definedName>
    <definedName name="ll" localSheetId="4">#REF!</definedName>
    <definedName name="ll" localSheetId="6">#REF!</definedName>
    <definedName name="ll" localSheetId="5">#REF!</definedName>
    <definedName name="ll">#REF!</definedName>
    <definedName name="LOI" localSheetId="7">#REF!</definedName>
    <definedName name="LOI" localSheetId="3">#REF!</definedName>
    <definedName name="LOI" localSheetId="4">#REF!</definedName>
    <definedName name="LOI" localSheetId="6">#REF!</definedName>
    <definedName name="LOI" localSheetId="5">#REF!</definedName>
    <definedName name="LOI">#REF!</definedName>
    <definedName name="lop" localSheetId="7">#REF!</definedName>
    <definedName name="lop" localSheetId="3">#REF!</definedName>
    <definedName name="lop" localSheetId="4">#REF!</definedName>
    <definedName name="lop" localSheetId="6">#REF!</definedName>
    <definedName name="lop" localSheetId="5">#REF!</definedName>
    <definedName name="lop">#REF!</definedName>
    <definedName name="lpcd" localSheetId="7">#REF!</definedName>
    <definedName name="lpcd">#REF!</definedName>
    <definedName name="M" localSheetId="7">#REF!</definedName>
    <definedName name="M" localSheetId="3">#REF!</definedName>
    <definedName name="M" localSheetId="4">#REF!</definedName>
    <definedName name="M" localSheetId="6">#REF!</definedName>
    <definedName name="M" localSheetId="5">#REF!</definedName>
    <definedName name="M">#REF!</definedName>
    <definedName name="mac" localSheetId="7">'[5]BOQ  SUM'!$A$1</definedName>
    <definedName name="mac" localSheetId="1">'[5]BOQ  SUM'!$A$1</definedName>
    <definedName name="mac" localSheetId="0">'[5]BOQ  SUM'!$A$1</definedName>
    <definedName name="mac" hidden="1">'[6]BOQ  SUM'!#REF!</definedName>
    <definedName name="MAT" localSheetId="7">'[3]COAT&amp;WRAP-QIOT-#3'!$A$1</definedName>
    <definedName name="MAT">'[4]COAT&amp;WRAP-QIOT-#3'!#REF!</definedName>
    <definedName name="MF" localSheetId="7">'[3]COAT&amp;WRAP-QIOT-#3'!$A$1</definedName>
    <definedName name="MF">'[4]COAT&amp;WRAP-QIOT-#3'!#REF!</definedName>
    <definedName name="mm" localSheetId="7">#REF!</definedName>
    <definedName name="mm">#REF!</definedName>
    <definedName name="MMNN" localSheetId="7">#REF!</definedName>
    <definedName name="MMNN" localSheetId="3">#REF!</definedName>
    <definedName name="MMNN" localSheetId="4">#REF!</definedName>
    <definedName name="MMNN" localSheetId="6">#REF!</definedName>
    <definedName name="MMNN" localSheetId="5">#REF!</definedName>
    <definedName name="MMNN">#REF!</definedName>
    <definedName name="n" localSheetId="7">#REF!</definedName>
    <definedName name="n">#REF!</definedName>
    <definedName name="nb" localSheetId="7">#REF!</definedName>
    <definedName name="nb" localSheetId="3">#REF!</definedName>
    <definedName name="nb" localSheetId="4">#REF!</definedName>
    <definedName name="nb" localSheetId="6">#REF!</definedName>
    <definedName name="nb" localSheetId="5">#REF!</definedName>
    <definedName name="nb">#REF!</definedName>
    <definedName name="oi" localSheetId="7">#REF!</definedName>
    <definedName name="oi" localSheetId="3">#REF!</definedName>
    <definedName name="oi" localSheetId="4">#REF!</definedName>
    <definedName name="oi" localSheetId="6">#REF!</definedName>
    <definedName name="oi" localSheetId="5">#REF!</definedName>
    <definedName name="oi">#REF!</definedName>
    <definedName name="oip" localSheetId="7">#REF!</definedName>
    <definedName name="oip" localSheetId="3">#REF!</definedName>
    <definedName name="oip" localSheetId="4">#REF!</definedName>
    <definedName name="oip" localSheetId="6">#REF!</definedName>
    <definedName name="oip" localSheetId="5">#REF!</definedName>
    <definedName name="oip">#REF!</definedName>
    <definedName name="oup" localSheetId="7">#REF!</definedName>
    <definedName name="oup" localSheetId="3">#REF!</definedName>
    <definedName name="oup" localSheetId="4">#REF!</definedName>
    <definedName name="oup" localSheetId="6">#REF!</definedName>
    <definedName name="oup" localSheetId="5">#REF!</definedName>
    <definedName name="oup">#REF!</definedName>
    <definedName name="OZ" localSheetId="7">#REF!</definedName>
    <definedName name="OZ" localSheetId="3">#REF!</definedName>
    <definedName name="OZ" localSheetId="4">#REF!</definedName>
    <definedName name="OZ" localSheetId="6">#REF!</definedName>
    <definedName name="OZ" localSheetId="5">#REF!</definedName>
    <definedName name="OZ">#REF!</definedName>
    <definedName name="P" localSheetId="7">'[3]PNT-QUOT-#3'!$A$1</definedName>
    <definedName name="P">'[4]PNT-QUOT-#3'!#REF!</definedName>
    <definedName name="PEJM" localSheetId="7">'[3]COAT&amp;WRAP-QIOT-#3'!$A$1</definedName>
    <definedName name="PEJM">'[4]COAT&amp;WRAP-QIOT-#3'!#REF!</definedName>
    <definedName name="PF" localSheetId="7">'[3]PNT-QUOT-#3'!$A$1</definedName>
    <definedName name="PF">'[4]PNT-QUOT-#3'!#REF!</definedName>
    <definedName name="phbnsr" localSheetId="7">#REF!</definedName>
    <definedName name="phbnsr">#REF!</definedName>
    <definedName name="phbnsr1" localSheetId="7">#REF!</definedName>
    <definedName name="phbnsr1">#REF!</definedName>
    <definedName name="phbsr" localSheetId="7">#REF!</definedName>
    <definedName name="phbsr">#REF!</definedName>
    <definedName name="phbsr1" localSheetId="7">#REF!</definedName>
    <definedName name="phbsr1">#REF!</definedName>
    <definedName name="PM" localSheetId="7">[2]IBASE!$AH$16:$AV$110</definedName>
    <definedName name="PM">[16]IBASE!$AH$16:$AV$110</definedName>
    <definedName name="POIL" localSheetId="7">#REF!</definedName>
    <definedName name="POIL" localSheetId="3">#REF!</definedName>
    <definedName name="POIL" localSheetId="4">#REF!</definedName>
    <definedName name="POIL" localSheetId="6">#REF!</definedName>
    <definedName name="POIL" localSheetId="5">#REF!</definedName>
    <definedName name="POIL">#REF!</definedName>
    <definedName name="PR_883M" localSheetId="7">'[9]Normal Basis'!$33:$33</definedName>
    <definedName name="PR_883M">'[10]Normal Basis'!$A$33:$IV$33</definedName>
    <definedName name="PR858F" localSheetId="7">'[9]Normal Basis'!$58:$58</definedName>
    <definedName name="PR858F">'[10]Normal Basis'!$A$58:$IV$58</definedName>
    <definedName name="_xlnm.Print_Area" localSheetId="7">#REF!</definedName>
    <definedName name="_xlnm.Print_Area" localSheetId="2">'B.O.Q - Toilets - BC Khi (2)'!$A$1:$H$82</definedName>
    <definedName name="_xlnm.Print_Area" localSheetId="1">'Costs Summary (2)'!$A$1:$G$25</definedName>
    <definedName name="_xlnm.Print_Area" localSheetId="3">'Elect Comp Summary'!$A$1:$B$24</definedName>
    <definedName name="_xlnm.Print_Area" localSheetId="4">'Electrical Comp'!$A$1:$D$86</definedName>
    <definedName name="_xlnm.Print_Area" localSheetId="6">'Plumbing Comp '!$A$1:$D$81</definedName>
    <definedName name="_xlnm.Print_Area" localSheetId="5">'Plumbing Comp Summary'!$A$1:$B$19</definedName>
    <definedName name="_xlnm.Print_Area">#REF!</definedName>
    <definedName name="Print_Area_MI" localSheetId="7">#REF!</definedName>
    <definedName name="Print_Area_MI">#REF!</definedName>
    <definedName name="Print_Area_MI_4" localSheetId="7">#REF!</definedName>
    <definedName name="Print_Area_MI_4">#REF!</definedName>
    <definedName name="Print_Area_MI_5" localSheetId="7">#REF!</definedName>
    <definedName name="Print_Area_MI_5">#REF!</definedName>
    <definedName name="Print_Area_MI_6" localSheetId="7">#REF!</definedName>
    <definedName name="Print_Area_MI_6">#REF!</definedName>
    <definedName name="_xlnm.Print_Titles" localSheetId="7">#REF!</definedName>
    <definedName name="_xlnm.Print_Titles" localSheetId="2">'B.O.Q - Toilets - BC Khi (2)'!$6:$6</definedName>
    <definedName name="_xlnm.Print_Titles" localSheetId="4">'Electrical Comp'!$1:$7</definedName>
    <definedName name="_xlnm.Print_Titles" localSheetId="6">'Plumbing Comp '!$1:$7</definedName>
    <definedName name="_xlnm.Print_Titles">#REF!</definedName>
    <definedName name="PRINT_TITLES_MI" localSheetId="7">#REF!</definedName>
    <definedName name="PRINT_TITLES_MI">#REF!</definedName>
    <definedName name="qan" localSheetId="7">#REF!</definedName>
    <definedName name="qan" localSheetId="3">#REF!</definedName>
    <definedName name="qan" localSheetId="4">#REF!</definedName>
    <definedName name="qan" localSheetId="6">#REF!</definedName>
    <definedName name="qan" localSheetId="5">#REF!</definedName>
    <definedName name="qan">#REF!</definedName>
    <definedName name="RATE" localSheetId="7">'[17]04(a)-TFA'!$H$6:$H$27</definedName>
    <definedName name="RATE" localSheetId="1">'[17]04(a)-TFA'!$H$6:$H$27</definedName>
    <definedName name="RATE" localSheetId="0">'[17]04(a)-TFA'!$H$6:$H$27</definedName>
    <definedName name="RATE">'[18]04(a)-TFA'!$H$6:$H$27</definedName>
    <definedName name="RATES" localSheetId="7">'[17]04(a)-TFA'!$H$6:$H$27</definedName>
    <definedName name="RATES" localSheetId="1">'[17]04(a)-TFA'!$H$6:$H$27</definedName>
    <definedName name="RATES" localSheetId="0">'[17]04(a)-TFA'!$H$6:$H$27</definedName>
    <definedName name="RATES">'[18]04(a)-TFA'!$H$6:$H$27</definedName>
    <definedName name="rcl" localSheetId="7">#REF!</definedName>
    <definedName name="rcl" localSheetId="3">#REF!</definedName>
    <definedName name="rcl" localSheetId="4">#REF!</definedName>
    <definedName name="rcl" localSheetId="6">#REF!</definedName>
    <definedName name="rcl" localSheetId="5">#REF!</definedName>
    <definedName name="rcl">#REF!</definedName>
    <definedName name="_xlnm.Recorder" localSheetId="7">#REF!</definedName>
    <definedName name="_xlnm.Recorder">#REF!</definedName>
    <definedName name="rfd" localSheetId="7">#REF!</definedName>
    <definedName name="rfd" localSheetId="3">#REF!</definedName>
    <definedName name="rfd" localSheetId="4">#REF!</definedName>
    <definedName name="rfd" localSheetId="6">#REF!</definedName>
    <definedName name="rfd" localSheetId="5">#REF!</definedName>
    <definedName name="rfd">#REF!</definedName>
    <definedName name="RT" localSheetId="7">'[3]COAT&amp;WRAP-QIOT-#3'!$A$1</definedName>
    <definedName name="RT">'[4]COAT&amp;WRAP-QIOT-#3'!#REF!</definedName>
    <definedName name="ru" localSheetId="7">#REF!</definedName>
    <definedName name="ru" localSheetId="3">#REF!</definedName>
    <definedName name="ru" localSheetId="4">#REF!</definedName>
    <definedName name="ru" localSheetId="6">#REF!</definedName>
    <definedName name="ru" localSheetId="5">#REF!</definedName>
    <definedName name="ru">#REF!</definedName>
    <definedName name="ruk" localSheetId="7">#REF!</definedName>
    <definedName name="ruk" localSheetId="3">#REF!</definedName>
    <definedName name="ruk" localSheetId="4">#REF!</definedName>
    <definedName name="ruk" localSheetId="6">#REF!</definedName>
    <definedName name="ruk" localSheetId="5">#REF!</definedName>
    <definedName name="ruk">#REF!</definedName>
    <definedName name="s" localSheetId="7">#REF!</definedName>
    <definedName name="s">#REF!</definedName>
    <definedName name="SAD" localSheetId="7">#REF!</definedName>
    <definedName name="SAD">#REF!</definedName>
    <definedName name="SB" localSheetId="7">[2]IBASE!$AH$7:$AL$14</definedName>
    <definedName name="SB">[16]IBASE!$AH$7:$AL$14</definedName>
    <definedName name="scv" localSheetId="7">#REF!</definedName>
    <definedName name="scv">#REF!</definedName>
    <definedName name="sd" localSheetId="7">#REF!</definedName>
    <definedName name="sd" localSheetId="3">#REF!</definedName>
    <definedName name="sd" localSheetId="4">#REF!</definedName>
    <definedName name="sd" localSheetId="6">#REF!</definedName>
    <definedName name="sd" localSheetId="5">#REF!</definedName>
    <definedName name="sd">#REF!</definedName>
    <definedName name="sdsd" localSheetId="7">#REF!</definedName>
    <definedName name="sdsd">#REF!</definedName>
    <definedName name="SDX" localSheetId="7">#REF!</definedName>
    <definedName name="SDX" localSheetId="3">#REF!</definedName>
    <definedName name="SDX" localSheetId="4">#REF!</definedName>
    <definedName name="SDX" localSheetId="6">#REF!</definedName>
    <definedName name="SDX" localSheetId="5">#REF!</definedName>
    <definedName name="SDX">#REF!</definedName>
    <definedName name="SECTION1" localSheetId="7">#REF!</definedName>
    <definedName name="SECTION1">#REF!</definedName>
    <definedName name="SECTION2" localSheetId="7">#REF!</definedName>
    <definedName name="SECTION2">#REF!</definedName>
    <definedName name="SECTION3" localSheetId="7">#REF!</definedName>
    <definedName name="SECTION3">#REF!</definedName>
    <definedName name="SF" localSheetId="7">#REF!</definedName>
    <definedName name="SF">#REF!</definedName>
    <definedName name="sheet" localSheetId="7">#REF!</definedName>
    <definedName name="sheet">#REF!</definedName>
    <definedName name="sjd" localSheetId="7">#REF!</definedName>
    <definedName name="sjd" localSheetId="3">#REF!</definedName>
    <definedName name="sjd" localSheetId="4">#REF!</definedName>
    <definedName name="sjd" localSheetId="6">#REF!</definedName>
    <definedName name="sjd" localSheetId="5">#REF!</definedName>
    <definedName name="sjd">#REF!</definedName>
    <definedName name="SORT" localSheetId="7">#REF!</definedName>
    <definedName name="SORT">#REF!</definedName>
    <definedName name="SORT_AREA" localSheetId="7">'[19]DI-ESTI'!$A$8:$R$489</definedName>
    <definedName name="SORT_AREA" localSheetId="1">'[19]DI-ESTI'!$A$8:$R$489</definedName>
    <definedName name="SORT_AREA" localSheetId="0">'[19]DI-ESTI'!$A$8:$R$489</definedName>
    <definedName name="SORT_AREA">'[20]DI-ESTI'!$A$8:$R$489</definedName>
    <definedName name="SP" localSheetId="7">'[3]PNT-QUOT-#3'!$A$1</definedName>
    <definedName name="SP">'[4]PNT-QUOT-#3'!#REF!</definedName>
    <definedName name="SS" localSheetId="7">#REF!</definedName>
    <definedName name="SS" localSheetId="3">#REF!</definedName>
    <definedName name="SS" localSheetId="4">#REF!</definedName>
    <definedName name="SS" localSheetId="6">#REF!</definedName>
    <definedName name="SS" localSheetId="5">#REF!</definedName>
    <definedName name="SS">#REF!</definedName>
    <definedName name="sss" localSheetId="7">#REF!</definedName>
    <definedName name="sss">#REF!</definedName>
    <definedName name="sup" localSheetId="7">'[5]BOQ  SUM'!$A$1</definedName>
    <definedName name="sup" localSheetId="1">'[5]BOQ  SUM'!$A$1</definedName>
    <definedName name="sup" localSheetId="0">'[5]BOQ  SUM'!$A$1</definedName>
    <definedName name="sup" hidden="1">'[6]BOQ  SUM'!#REF!</definedName>
    <definedName name="SWV" localSheetId="7">#REF!</definedName>
    <definedName name="SWV">#REF!</definedName>
    <definedName name="t" localSheetId="7">#REF!</definedName>
    <definedName name="t">#REF!</definedName>
    <definedName name="TEMP" localSheetId="7">#REF!</definedName>
    <definedName name="TEMP">#REF!</definedName>
    <definedName name="TFA" localSheetId="7">#REF!</definedName>
    <definedName name="TFA">#REF!</definedName>
    <definedName name="thickness" localSheetId="7">[6]Sheet1!$F$25</definedName>
    <definedName name="thickness">[5]Sheet1!$F$25</definedName>
    <definedName name="THK" localSheetId="7">'[3]COAT&amp;WRAP-QIOT-#3'!$A$1</definedName>
    <definedName name="THK">'[4]COAT&amp;WRAP-QIOT-#3'!#REF!</definedName>
    <definedName name="tt" localSheetId="7">#REF!</definedName>
    <definedName name="tt" localSheetId="3">#REF!</definedName>
    <definedName name="tt" localSheetId="4">#REF!</definedName>
    <definedName name="tt" localSheetId="6">#REF!</definedName>
    <definedName name="tt" localSheetId="5">#REF!</definedName>
    <definedName name="tt">#REF!</definedName>
    <definedName name="ttgeg" localSheetId="7">#REF!</definedName>
    <definedName name="ttgeg" localSheetId="3">#REF!</definedName>
    <definedName name="ttgeg" localSheetId="4">#REF!</definedName>
    <definedName name="ttgeg" localSheetId="6">#REF!</definedName>
    <definedName name="ttgeg" localSheetId="5">#REF!</definedName>
    <definedName name="ttgeg">#REF!</definedName>
    <definedName name="ue" localSheetId="7">#REF!</definedName>
    <definedName name="ue" localSheetId="3">#REF!</definedName>
    <definedName name="ue" localSheetId="4">#REF!</definedName>
    <definedName name="ue" localSheetId="6">#REF!</definedName>
    <definedName name="ue" localSheetId="5">#REF!</definedName>
    <definedName name="ue">#REF!</definedName>
    <definedName name="uj" localSheetId="7">#REF!</definedName>
    <definedName name="uj" localSheetId="3">#REF!</definedName>
    <definedName name="uj" localSheetId="4">#REF!</definedName>
    <definedName name="uj" localSheetId="6">#REF!</definedName>
    <definedName name="uj" localSheetId="5">#REF!</definedName>
    <definedName name="uj">#REF!</definedName>
    <definedName name="UN" localSheetId="7">#REF!</definedName>
    <definedName name="UN">#REF!</definedName>
    <definedName name="vel" localSheetId="7">#REF!</definedName>
    <definedName name="vel">#REF!</definedName>
    <definedName name="wa" localSheetId="7">#REF!</definedName>
    <definedName name="wa" localSheetId="3">#REF!</definedName>
    <definedName name="wa" localSheetId="4">#REF!</definedName>
    <definedName name="wa" localSheetId="6">#REF!</definedName>
    <definedName name="wa" localSheetId="5">#REF!</definedName>
    <definedName name="wa">#REF!</definedName>
    <definedName name="wq" localSheetId="7">#REF!</definedName>
    <definedName name="wq" localSheetId="3">#REF!</definedName>
    <definedName name="wq" localSheetId="4">#REF!</definedName>
    <definedName name="wq" localSheetId="6">#REF!</definedName>
    <definedName name="wq" localSheetId="5">#REF!</definedName>
    <definedName name="wq">#REF!</definedName>
    <definedName name="ws" localSheetId="7">#REF!</definedName>
    <definedName name="ws" localSheetId="3">#REF!</definedName>
    <definedName name="ws" localSheetId="4">#REF!</definedName>
    <definedName name="ws" localSheetId="6">#REF!</definedName>
    <definedName name="ws" localSheetId="5">#REF!</definedName>
    <definedName name="ws">#REF!</definedName>
    <definedName name="WTP" localSheetId="7">'[17]04(a)-TFA'!$A$1</definedName>
    <definedName name="WTP" localSheetId="1">'[17]04(a)-TFA'!$A$1</definedName>
    <definedName name="WTP" localSheetId="0">'[17]04(a)-TFA'!$A$1</definedName>
    <definedName name="WTP">'[18]04(a)-TFA'!#REF!</definedName>
    <definedName name="WWTP" localSheetId="7">'[17]04(a)-TFA'!$A$1</definedName>
    <definedName name="WWTP" localSheetId="1">'[17]04(a)-TFA'!$A$1</definedName>
    <definedName name="WWTP" localSheetId="0">'[17]04(a)-TFA'!$A$1</definedName>
    <definedName name="WWTP">'[18]04(a)-TFA'!#REF!</definedName>
    <definedName name="xa" localSheetId="7">#REF!</definedName>
    <definedName name="xa" localSheetId="3">#REF!</definedName>
    <definedName name="xa" localSheetId="4">#REF!</definedName>
    <definedName name="xa" localSheetId="6">#REF!</definedName>
    <definedName name="xa" localSheetId="5">#REF!</definedName>
    <definedName name="xa">#REF!</definedName>
    <definedName name="xz" localSheetId="7">#REF!</definedName>
    <definedName name="xz" localSheetId="3">#REF!</definedName>
    <definedName name="xz" localSheetId="4">#REF!</definedName>
    <definedName name="xz" localSheetId="6">#REF!</definedName>
    <definedName name="xz" localSheetId="5">#REF!</definedName>
    <definedName name="xz">#REF!</definedName>
    <definedName name="yhj" localSheetId="7">#REF!</definedName>
    <definedName name="yhj" localSheetId="3">#REF!</definedName>
    <definedName name="yhj" localSheetId="4">#REF!</definedName>
    <definedName name="yhj" localSheetId="6">#REF!</definedName>
    <definedName name="yhj" localSheetId="5">#REF!</definedName>
    <definedName name="yhj">#REF!</definedName>
    <definedName name="yj" localSheetId="7">#REF!</definedName>
    <definedName name="yj" localSheetId="3">#REF!</definedName>
    <definedName name="yj" localSheetId="4">#REF!</definedName>
    <definedName name="yj" localSheetId="6">#REF!</definedName>
    <definedName name="yj" localSheetId="5">#REF!</definedName>
    <definedName name="yj">#REF!</definedName>
    <definedName name="yrtyrtytr" localSheetId="7">'[21]Section 16050'!$L$5</definedName>
    <definedName name="yrtyrtytr">'[12]Section 16050'!$L$5</definedName>
    <definedName name="yu" localSheetId="7">#REF!</definedName>
    <definedName name="yu" localSheetId="3">#REF!</definedName>
    <definedName name="yu" localSheetId="4">#REF!</definedName>
    <definedName name="yu" localSheetId="6">#REF!</definedName>
    <definedName name="yu" localSheetId="5">#REF!</definedName>
    <definedName name="yu">#REF!</definedName>
    <definedName name="z" localSheetId="7">#REF!</definedName>
    <definedName name="z">#REF!</definedName>
    <definedName name="zx" localSheetId="7">#REF!</definedName>
    <definedName name="zx" localSheetId="3">#REF!</definedName>
    <definedName name="zx" localSheetId="4">#REF!</definedName>
    <definedName name="zx" localSheetId="6">#REF!</definedName>
    <definedName name="zx" localSheetId="5">#REF!</definedName>
    <definedName name="zx">#REF!</definedName>
    <definedName name="ZYX" localSheetId="7">#REF!</definedName>
    <definedName name="ZYX">#REF!</definedName>
    <definedName name="ZZZ" localSheetId="7">#REF!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9" l="1"/>
  <c r="H10" i="19" s="1"/>
  <c r="F11" i="19"/>
  <c r="H11" i="19" s="1"/>
  <c r="F12" i="19"/>
  <c r="H12" i="19" s="1"/>
  <c r="F13" i="19"/>
  <c r="H13" i="19" s="1"/>
  <c r="F14" i="19"/>
  <c r="H14" i="19" s="1"/>
  <c r="F15" i="19"/>
  <c r="H15" i="19"/>
  <c r="F16" i="19"/>
  <c r="H16" i="19" s="1"/>
  <c r="F17" i="19"/>
  <c r="H17" i="19" s="1"/>
  <c r="F18" i="19"/>
  <c r="H18" i="19" s="1"/>
  <c r="F19" i="19"/>
  <c r="H19" i="19" s="1"/>
  <c r="F20" i="19"/>
  <c r="H20" i="19" s="1"/>
  <c r="F21" i="19"/>
  <c r="H21" i="19"/>
  <c r="C27" i="19"/>
  <c r="F27" i="19" s="1"/>
  <c r="H27" i="19" s="1"/>
  <c r="C36" i="19"/>
  <c r="C37" i="19" s="1"/>
  <c r="F37" i="19" s="1"/>
  <c r="H37" i="19" s="1"/>
  <c r="F42" i="19"/>
  <c r="H42" i="19" s="1"/>
  <c r="C51" i="19"/>
  <c r="C52" i="19" s="1"/>
  <c r="F52" i="19" s="1"/>
  <c r="H52" i="19" s="1"/>
  <c r="F56" i="19"/>
  <c r="H56" i="19" s="1"/>
  <c r="F57" i="19"/>
  <c r="H57" i="19" s="1"/>
  <c r="F62" i="19"/>
  <c r="H62" i="19" s="1"/>
  <c r="F66" i="19"/>
  <c r="H66" i="19" s="1"/>
  <c r="C74" i="19"/>
  <c r="F74" i="19" s="1"/>
  <c r="H74" i="19" s="1"/>
  <c r="F13" i="18"/>
  <c r="G13" i="18"/>
  <c r="G17" i="18" s="1"/>
  <c r="F14" i="18"/>
  <c r="F17" i="18" s="1"/>
  <c r="G14" i="18"/>
  <c r="D17" i="18"/>
  <c r="E17" i="18"/>
  <c r="C31" i="19" l="1"/>
  <c r="F31" i="19" s="1"/>
  <c r="H31" i="19" s="1"/>
  <c r="H82" i="19" s="1"/>
  <c r="G6" i="18" s="1"/>
  <c r="G8" i="18" s="1"/>
  <c r="G21" i="18" s="1"/>
  <c r="D73" i="15"/>
  <c r="D35" i="13"/>
  <c r="D36" i="13"/>
  <c r="D18" i="15"/>
  <c r="D24" i="15"/>
  <c r="D25" i="15"/>
  <c r="D28" i="15"/>
  <c r="D29" i="15"/>
  <c r="D35" i="15"/>
  <c r="D36" i="15"/>
  <c r="D37" i="15"/>
  <c r="D38" i="15"/>
  <c r="D41" i="15"/>
  <c r="D42" i="15"/>
  <c r="D43" i="15"/>
  <c r="D50" i="15"/>
  <c r="D51" i="15"/>
  <c r="D52" i="15"/>
  <c r="D60" i="15"/>
  <c r="D61" i="15"/>
  <c r="D62" i="15"/>
  <c r="D63" i="15"/>
  <c r="D64" i="15"/>
  <c r="D66" i="15"/>
  <c r="D67" i="15"/>
  <c r="D68" i="15"/>
  <c r="D69" i="15"/>
  <c r="D70" i="15"/>
  <c r="D72" i="15"/>
  <c r="D74" i="15"/>
  <c r="D75" i="15"/>
  <c r="D76" i="15"/>
  <c r="D78" i="15"/>
  <c r="D79" i="15"/>
  <c r="B9" i="14"/>
  <c r="B10" i="14"/>
  <c r="B11" i="14"/>
  <c r="B12" i="14"/>
  <c r="B13" i="14"/>
  <c r="D20" i="13"/>
  <c r="D21" i="13"/>
  <c r="D22" i="13"/>
  <c r="D23" i="13"/>
  <c r="D24" i="13"/>
  <c r="D25" i="13"/>
  <c r="D37" i="13"/>
  <c r="D38" i="13"/>
  <c r="D39" i="13"/>
  <c r="D40" i="13"/>
  <c r="D42" i="13"/>
  <c r="D43" i="13"/>
  <c r="D44" i="13"/>
  <c r="D45" i="13"/>
  <c r="D56" i="13"/>
  <c r="D57" i="13"/>
  <c r="D58" i="13"/>
  <c r="D59" i="13"/>
  <c r="D61" i="13"/>
  <c r="D63" i="13"/>
  <c r="D64" i="13"/>
  <c r="D76" i="13"/>
  <c r="G22" i="18" l="1"/>
  <c r="G23" i="18" s="1"/>
  <c r="F82" i="19"/>
  <c r="F6" i="18" s="1"/>
  <c r="F8" i="18" s="1"/>
  <c r="F21" i="18" s="1"/>
  <c r="F22" i="18" l="1"/>
  <c r="F23" i="18" s="1"/>
  <c r="F25" i="18" s="1"/>
</calcChain>
</file>

<file path=xl/sharedStrings.xml><?xml version="1.0" encoding="utf-8"?>
<sst xmlns="http://schemas.openxmlformats.org/spreadsheetml/2006/main" count="429" uniqueCount="273">
  <si>
    <t>I.D &amp; CIVIL WORKS</t>
  </si>
  <si>
    <t>S.No</t>
  </si>
  <si>
    <t>Description</t>
  </si>
  <si>
    <t>Qty</t>
  </si>
  <si>
    <t>Unit</t>
  </si>
  <si>
    <t>Rate</t>
  </si>
  <si>
    <t>i</t>
  </si>
  <si>
    <t>Sft</t>
  </si>
  <si>
    <t xml:space="preserve"> ½" to ¾" THK.WALL  PLASTER (Both Sides) </t>
  </si>
  <si>
    <t xml:space="preserve">Providing and laying ½" to ¾" thk.cc 1:4 cement sand plaster on both sides brick masonry ,including  chipping and hacking the concreted surfaces for bonding of plaster, scaffolding to be provided if required  as per directed by the Architect etc. complete in all respect.    </t>
  </si>
  <si>
    <t>ii</t>
  </si>
  <si>
    <t>BLOCK MASONRY</t>
  </si>
  <si>
    <t xml:space="preserve">Providing and Laying Block masonry upto full height including jointing and pointing with 1:6 cement sand mortar with  chipping, hacking the concreted surfaces for bonding,  Including RCC Lintels above Door &amp; Window openings as required, scaffolding to be provided if required as per directed by the Architect etc. with all material &amp; labour complete in all respect.   </t>
  </si>
  <si>
    <t>iii</t>
  </si>
  <si>
    <t>Sqft</t>
  </si>
  <si>
    <t>Total</t>
  </si>
  <si>
    <r>
      <t>Providing and applying water proofing agent /chemical (Asphalt free) Cementious based of approved quality and vendor</t>
    </r>
    <r>
      <rPr>
        <b/>
        <sz val="12"/>
        <rFont val="Times New Roman"/>
        <family val="1"/>
      </rPr>
      <t xml:space="preserve"> (SIKA Chemicals) </t>
    </r>
    <r>
      <rPr>
        <sz val="12"/>
        <rFont val="Times New Roman"/>
        <family val="1"/>
      </rPr>
      <t>under raised floors of  toilets and walls all around upto 3'-0" height as shown in drawing and  directed by the Architect etc complete in all respect.</t>
    </r>
  </si>
  <si>
    <t>WATER PROOFING OF TOILETS &amp; PANTRY</t>
  </si>
  <si>
    <t>Nos</t>
  </si>
  <si>
    <t>GENERAL DETAILS</t>
  </si>
  <si>
    <t>5mm MIRROR</t>
  </si>
  <si>
    <t>FLOOR</t>
  </si>
  <si>
    <t>Over All Floor</t>
  </si>
  <si>
    <t>A</t>
  </si>
  <si>
    <t>PAINT WORK</t>
  </si>
  <si>
    <t>External Elevation   (Weather Sheild)</t>
  </si>
  <si>
    <r>
      <t xml:space="preserve">All quantities are as per drawing actual measurements that will be verified on </t>
    </r>
    <r>
      <rPr>
        <b/>
        <sz val="12"/>
        <rFont val="Times New Roman"/>
        <family val="1"/>
      </rPr>
      <t>Final Bill</t>
    </r>
    <r>
      <rPr>
        <sz val="12"/>
        <rFont val="Times New Roman"/>
        <family val="1"/>
      </rPr>
      <t>, Wastage to be incorporated in rates.</t>
    </r>
  </si>
  <si>
    <t>Scaffolding where ever required with Material &amp; labour to be provided by the Contractor as in for Internal &amp; External Paint, Tiling, Ceiling and over all internal &amp; external works.</t>
  </si>
  <si>
    <t>GENERAL NOTES:</t>
  </si>
  <si>
    <r>
      <t xml:space="preserve">TOTAL AMOUNT OF I.D &amp; CIVIL WORKS </t>
    </r>
    <r>
      <rPr>
        <sz val="12"/>
        <rFont val="Times New Roman"/>
        <family val="1"/>
      </rPr>
      <t>(Incl WHT Only)</t>
    </r>
  </si>
  <si>
    <t>TOILETS AREA</t>
  </si>
  <si>
    <t>Over Both Side of 5" thk Masonry Walls Including Door &amp; Window Jambs</t>
  </si>
  <si>
    <t>TOILETS</t>
  </si>
  <si>
    <t>Contractor should visit site or refer the job from Images given with tender before quoting on above mentioned works.</t>
  </si>
  <si>
    <t>DOORS &amp; VENTILATORS</t>
  </si>
  <si>
    <t>BRITISH COUNCIL KARACHI.</t>
  </si>
  <si>
    <t>Dated: 24th November, 2025</t>
  </si>
  <si>
    <t>Amount in PKR</t>
  </si>
  <si>
    <r>
      <t xml:space="preserve">Amount in </t>
    </r>
    <r>
      <rPr>
        <b/>
        <sz val="12"/>
        <color rgb="FF0070C0"/>
        <rFont val="Calibri"/>
        <family val="2"/>
      </rPr>
      <t>£</t>
    </r>
  </si>
  <si>
    <t>DISMANTLING</t>
  </si>
  <si>
    <t>(Applicable as per Site situation &amp; condition)</t>
  </si>
  <si>
    <t xml:space="preserve">Dismantling of existing items all over are as follows: </t>
  </si>
  <si>
    <t>Job</t>
  </si>
  <si>
    <t>iv</t>
  </si>
  <si>
    <t>v</t>
  </si>
  <si>
    <t>vi</t>
  </si>
  <si>
    <t>vii</t>
  </si>
  <si>
    <t>viii</t>
  </si>
  <si>
    <t>ix</t>
  </si>
  <si>
    <t>x</t>
  </si>
  <si>
    <t>xi</t>
  </si>
  <si>
    <t>xii</t>
  </si>
  <si>
    <r>
      <rPr>
        <b/>
        <sz val="14"/>
        <color rgb="FFFF0000"/>
        <rFont val="Times New Roman"/>
        <family val="1"/>
      </rPr>
      <t>Note - 1:</t>
    </r>
    <r>
      <rPr>
        <sz val="12"/>
        <color rgb="FFFF0000"/>
        <rFont val="Times New Roman"/>
        <family val="1"/>
      </rPr>
      <t xml:space="preserve">
1. After Dismantling Site cleaning and disposal of all debris / rubbish outside from job site to proper dispose area allowed by the authorities. Complete with all Labour and scffolding (if required).
2. Contractor should visit site or refer the job from Images given with tender before quoting on above mentioned works.
3. All Useable material to be dismantled &amp; Handed over to Client.
3. Dismantlted Doors &amp; other useable Items to be dispose by the contractor with the permission of Client.</t>
    </r>
  </si>
  <si>
    <t>Granite Counter Top &amp; Cabinet Aluminum Shutters to be dismantled with care &amp; handed over to client</t>
  </si>
  <si>
    <t>Jobs</t>
  </si>
  <si>
    <t>Doors Panels with Frames to be dismantled.</t>
  </si>
  <si>
    <t>Basins with Faucets &amp; Accessories complete</t>
  </si>
  <si>
    <t>Commode &amp; W.C with Faucets &amp; Accessories complete</t>
  </si>
  <si>
    <t>Urinal with Faucets &amp; Accessories complete</t>
  </si>
  <si>
    <r>
      <t xml:space="preserve">Existing Tile Floor with CC Floor to be removed upto required level as required for proposed Tile installation to match the existing level. </t>
    </r>
    <r>
      <rPr>
        <b/>
        <sz val="12"/>
        <color theme="1"/>
        <rFont val="Times New Roman"/>
        <family val="1"/>
      </rPr>
      <t>Approx Area 360 Sq.ft</t>
    </r>
  </si>
  <si>
    <r>
      <t xml:space="preserve">Existing Wall Tiles with CC Floor to be removed upto required level as required for proposed Tile installation to match the existing level. </t>
    </r>
    <r>
      <rPr>
        <b/>
        <sz val="12"/>
        <color theme="1"/>
        <rFont val="Times New Roman"/>
        <family val="1"/>
      </rPr>
      <t>Approx Area 800 Sq.ft</t>
    </r>
  </si>
  <si>
    <t>CC Pads under Basin Cabinets</t>
  </si>
  <si>
    <t>Electrical Points complete with Wiring, Fixtures &amp; Conduting</t>
  </si>
  <si>
    <t>Plumbing Points complete with Floor &amp; Wall Points open / Concealed</t>
  </si>
  <si>
    <r>
      <t xml:space="preserve">Block Masonary &amp; Unrinal Area Low Height Partitions </t>
    </r>
    <r>
      <rPr>
        <b/>
        <sz val="12"/>
        <color theme="1"/>
        <rFont val="Times New Roman"/>
        <family val="1"/>
      </rPr>
      <t>approx 300 Sq.ft</t>
    </r>
    <r>
      <rPr>
        <sz val="12"/>
        <color theme="1"/>
        <rFont val="Times New Roman"/>
        <family val="1"/>
      </rPr>
      <t xml:space="preserve"> as Internal Walls of Toilet Area Cubicles.</t>
    </r>
  </si>
  <si>
    <t>5" thk - 71 Rft upto 9'-6"  height approx</t>
  </si>
  <si>
    <t xml:space="preserve">Over all Floor area </t>
  </si>
  <si>
    <t>Over all Walls area 
195 Rft upto 3'-0"  height approx</t>
  </si>
  <si>
    <t>GYPSUM BOARD FALSE CEILING IN DIFFERENT LEVELS ( Paint finish)</t>
  </si>
  <si>
    <r>
      <t xml:space="preserve">Providing fixing and installation  12mm thk. moisture resistance gypsum board paint finish plain false ceiling as levels in drawing of approved make / brand suspended type with G.I frame work of approved section  including all accessories of G.I. 6mm Full threaded Rod with fischer anchor hanging system to fixed over RCC Slab, Joints to be sealed with approved fiber gauze tape over all including cutting  of  holes for  light fixture etc. Flush gap over end to Walls &amp; Columns, Edge protective Strip on all expose joints, Ceiling  inclusive of 3 coats of </t>
    </r>
    <r>
      <rPr>
        <b/>
        <sz val="12"/>
        <color theme="1"/>
        <rFont val="Times New Roman"/>
        <family val="1"/>
      </rPr>
      <t>NIPPON Spot Less</t>
    </r>
    <r>
      <rPr>
        <sz val="12"/>
        <color theme="1"/>
        <rFont val="Times New Roman"/>
        <family val="1"/>
      </rPr>
      <t xml:space="preserve"> Water Based Matt Emulsion Paint as per approved shade / colour over same Brand Base Coats of Primer &amp; Filling Putty with all nescessary filling &amp; rubbing complete in all respect as per drawing and directed by the Architect. </t>
    </r>
    <r>
      <rPr>
        <b/>
        <sz val="12"/>
        <color theme="1"/>
        <rFont val="Times New Roman"/>
        <family val="1"/>
      </rPr>
      <t>(United Brand) (Inclusive Paint Work)
Note: To provide more strength to ceiling, the spacing of G.I channels of frame to be more close both  ways. Scaffolding for Double Height Ceiling to be provided by contractor.</t>
    </r>
  </si>
  <si>
    <r>
      <rPr>
        <b/>
        <sz val="12"/>
        <color theme="1"/>
        <rFont val="Times New Roman"/>
        <family val="1"/>
      </rPr>
      <t xml:space="preserve">Ceiling </t>
    </r>
    <r>
      <rPr>
        <sz val="12"/>
        <color theme="1"/>
        <rFont val="Times New Roman"/>
        <family val="1"/>
      </rPr>
      <t>At Lev +</t>
    </r>
    <r>
      <rPr>
        <b/>
        <sz val="12"/>
        <color theme="1"/>
        <rFont val="Times New Roman"/>
        <family val="1"/>
      </rPr>
      <t xml:space="preserve"> 2700mm including Vertical Bulkheads &amp; Pelmets</t>
    </r>
  </si>
  <si>
    <r>
      <t xml:space="preserve">FALSE CEILINGS </t>
    </r>
    <r>
      <rPr>
        <b/>
        <sz val="12"/>
        <rFont val="Times New Roman"/>
        <family val="1"/>
      </rPr>
      <t xml:space="preserve"> (Ref Dwg : ID - 05)</t>
    </r>
  </si>
  <si>
    <t>WALLS upto 7'-0" Height</t>
  </si>
  <si>
    <t>24" x 48" PORCELAIN TILE ON FLOOR &amp; WALLS</t>
  </si>
  <si>
    <r>
      <t xml:space="preserve">Providing and laying of porcelain tiles of approved size, color &amp;  shade on floor &amp; walls with required </t>
    </r>
    <r>
      <rPr>
        <b/>
        <sz val="12"/>
        <color theme="1"/>
        <rFont val="Times New Roman"/>
        <family val="1"/>
      </rPr>
      <t>basic Price @ Rs.3500/Sqm</t>
    </r>
    <r>
      <rPr>
        <sz val="12"/>
        <color theme="1"/>
        <rFont val="Times New Roman"/>
        <family val="1"/>
      </rPr>
      <t xml:space="preserve">  laid with 1; 4 ratio Cement / Dry bond with 3mm and tuff formica thick groove, &amp; grouting  including chipping &amp; hacking of existing floor before laying of new tile floor as shown in drawing etc. with all material &amp; labour complete in all respect.
</t>
    </r>
    <r>
      <rPr>
        <b/>
        <sz val="12"/>
        <color theme="1"/>
        <rFont val="Times New Roman"/>
        <family val="1"/>
      </rPr>
      <t>(Tiles to be approved by the Client/Architect)</t>
    </r>
  </si>
  <si>
    <t>Over All Walls 190 Rft including Door Jambs</t>
  </si>
  <si>
    <t>6'-0" x 3'-0" x 2 Nos 
(Actual Sizes to be followed as per Dwg)</t>
  </si>
  <si>
    <t>3'-0" x 3'-6" x 2 Nos
(Actual Sizes to be followed as per Dwg)</t>
  </si>
  <si>
    <r>
      <t xml:space="preserve">Providing &amp; Fixing 5mm thk Mirror Glass pasted with silicon over Projected Cement board back Panel with vertical Light Provision, Mirror of </t>
    </r>
    <r>
      <rPr>
        <b/>
        <sz val="12"/>
        <color theme="1"/>
        <rFont val="Times New Roman"/>
        <family val="1"/>
      </rPr>
      <t>Ever Silver China</t>
    </r>
    <r>
      <rPr>
        <sz val="12"/>
        <color theme="1"/>
        <rFont val="Times New Roman"/>
        <family val="1"/>
      </rPr>
      <t xml:space="preserve"> with</t>
    </r>
    <r>
      <rPr>
        <b/>
        <sz val="12"/>
        <color theme="1"/>
        <rFont val="Times New Roman"/>
        <family val="1"/>
      </rPr>
      <t xml:space="preserve"> base price upto Rs: 550/- per Sqf</t>
    </r>
    <r>
      <rPr>
        <sz val="12"/>
        <color theme="1"/>
        <rFont val="Times New Roman"/>
        <family val="1"/>
      </rPr>
      <t>t . Verify areas to receive mirror are correct size and within tolerance, mirror are clean and free of obstructions, including polyurethane plastic Sheet 100 micron for protection from seepage of back side with packing tape etc., Protect installed mirror from contact with contaminating substances resulting from construction operations. installed mirror should be free of chips, cracks, and other inclusions that could inhibit structural or aesthetic integrity, Complete with all respects and Conforming to the requirements of drawings, specifications and to the entire satisfaction of the Project Engineer. With all material &amp; labour complete in all respect.</t>
    </r>
  </si>
  <si>
    <t>TUFF FORMICA FINISH WOODEN SOLID FLUSH DOOR WITH OAK WOOD POLISH FINISH DOOR FRAME 2 VERTICAL SIDE ONLY.</t>
  </si>
  <si>
    <t xml:space="preserve">D-01 = 3'-0" x 7'-0" </t>
  </si>
  <si>
    <t xml:space="preserve">D-02 = 2'-6" x 7'-0" </t>
  </si>
  <si>
    <t>TUFF FORMICA FINISH WOODEN SOLID FLUSH DOOR WITH OAK WOOD POLISH FINISH DOOR FRAME.</t>
  </si>
  <si>
    <r>
      <t xml:space="preserve">Providing  making and fixing 38mm thk. Solid Flush Door Panel consisting of 8mm Thk MDF on Both Side over Solignum Treated Partal Wood Frame &amp; Infill with Applying both side with Tuff Formica as per approved sample with </t>
    </r>
    <r>
      <rPr>
        <b/>
        <sz val="12"/>
        <rFont val="Times New Roman"/>
        <family val="1"/>
      </rPr>
      <t>38mm wide PVC</t>
    </r>
    <r>
      <rPr>
        <sz val="12"/>
        <rFont val="Times New Roman"/>
        <family val="1"/>
      </rPr>
      <t xml:space="preserve"> Lipping all around Door Panel. Door Panel to be</t>
    </r>
    <r>
      <rPr>
        <b/>
        <sz val="12"/>
        <rFont val="Times New Roman"/>
        <family val="1"/>
      </rPr>
      <t xml:space="preserve"> 2"</t>
    </r>
    <r>
      <rPr>
        <sz val="12"/>
        <rFont val="Times New Roman"/>
        <family val="1"/>
      </rPr>
      <t xml:space="preserve"> Less from top &amp; bottom from Door Frame Height,</t>
    </r>
    <r>
      <rPr>
        <b/>
        <sz val="12"/>
        <rFont val="Times New Roman"/>
        <family val="1"/>
      </rPr>
      <t xml:space="preserve"> 38mm x 100mm </t>
    </r>
    <r>
      <rPr>
        <sz val="12"/>
        <rFont val="Times New Roman"/>
        <family val="1"/>
      </rPr>
      <t>Polished Solid Oak Wood Door Frame. Hardwarw as 4 Nos of 4" long  S.S.or Brass hinges with Barring, approved Handle door Lock ,</t>
    </r>
    <r>
      <rPr>
        <b/>
        <sz val="12"/>
        <rFont val="Times New Roman"/>
        <family val="1"/>
      </rPr>
      <t xml:space="preserve"> </t>
    </r>
    <r>
      <rPr>
        <sz val="12"/>
        <rFont val="Times New Roman"/>
        <family val="1"/>
      </rPr>
      <t xml:space="preserve">Door Closer &amp; Stopper </t>
    </r>
    <r>
      <rPr>
        <b/>
        <sz val="12"/>
        <rFont val="Times New Roman"/>
        <family val="1"/>
      </rPr>
      <t>(D&amp;D / JTC from J.B Saeed or Approved equivalent)</t>
    </r>
    <r>
      <rPr>
        <sz val="12"/>
        <rFont val="Times New Roman"/>
        <family val="1"/>
      </rPr>
      <t xml:space="preserve">and all other necessary hardware and iron mongrey  all wood to be treated with Anti termite chemical sulution  etc. Complete Door as per Detail &amp; Design Shown in Drawing with all material &amp; Labor complete in all respect. </t>
    </r>
  </si>
  <si>
    <r>
      <t xml:space="preserve">Providing  making and fixing 38mm thk. Solid Flush Door Panel consisting of 8mm Thk MDF on Both Side over Solignum Treated Partal Wood Frame &amp; Infill with Applying both side with Tuff Formica as per approved sample with </t>
    </r>
    <r>
      <rPr>
        <b/>
        <sz val="12"/>
        <rFont val="Times New Roman"/>
        <family val="1"/>
      </rPr>
      <t>38mm wide PVC</t>
    </r>
    <r>
      <rPr>
        <sz val="12"/>
        <rFont val="Times New Roman"/>
        <family val="1"/>
      </rPr>
      <t xml:space="preserve"> Lipping all around Door Panel. Door Panel to be</t>
    </r>
    <r>
      <rPr>
        <b/>
        <sz val="12"/>
        <rFont val="Times New Roman"/>
        <family val="1"/>
      </rPr>
      <t xml:space="preserve"> 2"</t>
    </r>
    <r>
      <rPr>
        <sz val="12"/>
        <rFont val="Times New Roman"/>
        <family val="1"/>
      </rPr>
      <t xml:space="preserve"> Less from top &amp; bottom from Door Frame Height,</t>
    </r>
    <r>
      <rPr>
        <b/>
        <sz val="12"/>
        <rFont val="Times New Roman"/>
        <family val="1"/>
      </rPr>
      <t xml:space="preserve"> 38mm x 100mm </t>
    </r>
    <r>
      <rPr>
        <sz val="12"/>
        <rFont val="Times New Roman"/>
        <family val="1"/>
      </rPr>
      <t>Polished Solid Oak Wood Door Frame Vertical on 2 Sides only. Hardwarw as 4 Nos of 4" long  S.S.or Brass hinges with Barring, approved door Lock with Indicator Privacy Dead Bolt Latch Vacant Engaged,</t>
    </r>
    <r>
      <rPr>
        <b/>
        <sz val="12"/>
        <rFont val="Times New Roman"/>
        <family val="1"/>
      </rPr>
      <t xml:space="preserve"> </t>
    </r>
    <r>
      <rPr>
        <sz val="12"/>
        <rFont val="Times New Roman"/>
        <family val="1"/>
      </rPr>
      <t xml:space="preserve">Door Closer &amp; Stopper </t>
    </r>
    <r>
      <rPr>
        <b/>
        <sz val="12"/>
        <rFont val="Times New Roman"/>
        <family val="1"/>
      </rPr>
      <t xml:space="preserve">(D&amp;D / JTC from J.B Saeed or Approved equivalent) </t>
    </r>
    <r>
      <rPr>
        <sz val="12"/>
        <rFont val="Times New Roman"/>
        <family val="1"/>
      </rPr>
      <t xml:space="preserve">and all other necessary hardware and iron mongrey  all wood to be treated with Anti termite chemical sulution  etc. Complete Door as per Detail &amp; Design Shown in Drawing with all material &amp; Labor complete in all respect. </t>
    </r>
  </si>
  <si>
    <r>
      <t xml:space="preserve">Providing and applying matt finish internal paint of 3 coats of </t>
    </r>
    <r>
      <rPr>
        <b/>
        <sz val="12"/>
        <color theme="1"/>
        <rFont val="Times New Roman"/>
        <family val="1"/>
      </rPr>
      <t xml:space="preserve">NIPPON Spot Less Water Based Matt Emulsion Paint </t>
    </r>
    <r>
      <rPr>
        <sz val="12"/>
        <color theme="1"/>
        <rFont val="Times New Roman"/>
        <family val="1"/>
      </rPr>
      <t>as per approved shade / colour over same Brand Base Coats of Primer &amp; Filling Putty with all nescessary filling &amp; rubbing with corborendum stone, filling with putty/filler and finish the surface in 3 coats etc.with all material, scaffolding &amp; labour complete in all respect as per  drawing and directed by the Architect.</t>
    </r>
  </si>
  <si>
    <t>False Ceiling (Plastic Emulsion) 
( Included with Items)</t>
  </si>
  <si>
    <t>Gypsum &amp; Cement Board Partition &amp; Claddings   (Water based Matt Enamel) 
( Included with Items )</t>
  </si>
  <si>
    <t>Masonry Walls - Internal Walls Above Tile upto False Ceiling</t>
  </si>
  <si>
    <t>WALLS upto 2'-0" Height</t>
  </si>
  <si>
    <t xml:space="preserve">Over All Walls 195 Rft </t>
  </si>
  <si>
    <r>
      <t xml:space="preserve">Existing Ceiling  to be dismantled with care &amp; handed over to client. </t>
    </r>
    <r>
      <rPr>
        <b/>
        <sz val="12"/>
        <color theme="1"/>
        <rFont val="Times New Roman"/>
        <family val="1"/>
      </rPr>
      <t>Approx Area 360 Sq.ft</t>
    </r>
  </si>
  <si>
    <t>BILL OF QUANTITIES</t>
  </si>
  <si>
    <t xml:space="preserve">Annex 3 Pricing Approach - RFP for </t>
  </si>
  <si>
    <t>Bidder instructions for completion:</t>
  </si>
  <si>
    <t>1. Kindly insert costs in all 8 tabs of the sheet.</t>
  </si>
  <si>
    <r>
      <rPr>
        <sz val="11"/>
        <rFont val="Arial"/>
        <family val="2"/>
      </rPr>
      <t xml:space="preserve">2. Submit this document together with all other mandatory documentation to </t>
    </r>
    <r>
      <rPr>
        <sz val="11"/>
        <color rgb="FF0066CC"/>
        <rFont val="Arial"/>
        <family val="2"/>
      </rPr>
      <t>mohammad.qasim@britishcouncil.org.pk</t>
    </r>
    <r>
      <rPr>
        <sz val="11"/>
        <rFont val="Arial"/>
        <family val="2"/>
      </rPr>
      <t xml:space="preserve"> / https://tap.tcsapps.com/tap2/#/bc-supplier-registration by the Response Deadline, as set out in the Timescales section of the RFP document</t>
    </r>
  </si>
  <si>
    <t>Note: All pricing must be provided be in PKR as mentioned in "requirement costs" tab and charges mentioned separately in "Assumption and Exclusion" Tab</t>
  </si>
  <si>
    <t xml:space="preserve">Pricing Approach 50% </t>
  </si>
  <si>
    <r>
      <rPr>
        <b/>
        <sz val="11"/>
        <rFont val="Arial"/>
        <family val="2"/>
      </rPr>
      <t xml:space="preserve">Requirements Costs: </t>
    </r>
    <r>
      <rPr>
        <sz val="11"/>
        <rFont val="Arial"/>
        <family val="2"/>
      </rPr>
      <t>Use the table below to insert costs for the requirements within the Specification/Terms of Reference</t>
    </r>
  </si>
  <si>
    <t>DESCRIPTION</t>
  </si>
  <si>
    <t>TOTAL AMOUNT PKR</t>
  </si>
  <si>
    <t>AMOUNT GBP</t>
  </si>
  <si>
    <t>CIVIL &amp; I.D WORKS</t>
  </si>
  <si>
    <t>TOTAL OF CIVIL &amp; I.D WORKS</t>
  </si>
  <si>
    <t>SUPPLY AMOUNT PKR</t>
  </si>
  <si>
    <t>SERVICES AMOUNT PKR</t>
  </si>
  <si>
    <t>B</t>
  </si>
  <si>
    <t>Other Costs: Use the table below to insert any other cost associated with the requirements and ongoing operation:</t>
  </si>
  <si>
    <t>Electricity cost consumption for Construction phase</t>
  </si>
  <si>
    <t>Water cost Consumption for construction phase</t>
  </si>
  <si>
    <t>Add additional rows as required</t>
  </si>
  <si>
    <t>TOTAL OF OTHER COSTS</t>
  </si>
  <si>
    <t>SUB-TOTAL OF 1 TO 6 (Inclusive WHT Only)</t>
  </si>
  <si>
    <t>GRAND TOTAL AMOUNT (Inclusive WHT &amp; SST)</t>
  </si>
  <si>
    <r>
      <rPr>
        <b/>
        <sz val="12"/>
        <rFont val="Arial"/>
        <family val="2"/>
      </rPr>
      <t>CONVERSION RATE 1 £ GBP RATE TO PKR</t>
    </r>
    <r>
      <rPr>
        <b/>
        <sz val="12"/>
        <color rgb="FF000000"/>
        <rFont val="Arial"/>
        <family val="2"/>
      </rPr>
      <t xml:space="preserve"> </t>
    </r>
  </si>
  <si>
    <t>GRAND TOTAL AMOUNT IN £ GBP   (Inclusive WHT &amp; SST)</t>
  </si>
  <si>
    <t>Assumptions and Exclusions</t>
  </si>
  <si>
    <t>Suppliers must list and explain any assumptions and/or exclusions they have made in relation to the costing's provided in the rows below</t>
  </si>
  <si>
    <t>Title / brief description</t>
  </si>
  <si>
    <t>Description / Detail</t>
  </si>
  <si>
    <t>All rates to be quoted in PKR</t>
  </si>
  <si>
    <t>All charges are exclsuive of applicable taxes, please enlist applicable taxes</t>
  </si>
  <si>
    <t>All rates have been mentioned as per pricing instructions in each tab for all scopes.</t>
  </si>
  <si>
    <t>All rates have been mentioned as per approved makes for all scopes.</t>
  </si>
  <si>
    <t>All rates have been mentioned after reviewing complete tender package and tender specifications for all scopes.</t>
  </si>
  <si>
    <t>All electricity for construction shall be provided by IM Sciences and shall be billed to contractor, hence rates should be mentioned accordingly.</t>
  </si>
  <si>
    <t>n</t>
  </si>
  <si>
    <t>All water consumption for construction shall be provided by British Council Karachi and shall be billed to contractor, hence rates should be mentioned accordingly.</t>
  </si>
  <si>
    <r>
      <t xml:space="preserve">Please specify conversion of </t>
    </r>
    <r>
      <rPr>
        <sz val="11"/>
        <color rgb="FF0070C0"/>
        <rFont val="Arial"/>
        <family val="2"/>
      </rPr>
      <t>GBP @ 348/-PKR</t>
    </r>
  </si>
  <si>
    <t xml:space="preserve">SST 15% SALES TAX VALUE </t>
  </si>
  <si>
    <t>f)</t>
  </si>
  <si>
    <t>e)</t>
  </si>
  <si>
    <t>d)</t>
  </si>
  <si>
    <t>c)</t>
  </si>
  <si>
    <t>b)</t>
  </si>
  <si>
    <t>a)</t>
  </si>
  <si>
    <t>Lahore</t>
  </si>
  <si>
    <t xml:space="preserve">British Council </t>
  </si>
  <si>
    <t>a) See pricing preambles / General Instructions.</t>
  </si>
  <si>
    <t xml:space="preserve">Particular Notes: </t>
  </si>
  <si>
    <t>Total Cost of Plumbing Fixtures</t>
  </si>
  <si>
    <t>Soap Tray   (Faisal Base Price upto 1,500)</t>
  </si>
  <si>
    <t>Toilet Paper Holder  (Faisal Base Price upto 1,500)</t>
  </si>
  <si>
    <t>Supply, fixing, testing and commissiong of following bathroom accesssories, including all mounting accessories, complete in all respects</t>
  </si>
  <si>
    <t>C.P. Bottle Trap for wash basin; complete with cleaning eye and overflow connection</t>
  </si>
  <si>
    <t>C.P. Tee Valves for wash basins hot and cold water inlet</t>
  </si>
  <si>
    <t xml:space="preserve"> WASH BASIN </t>
  </si>
  <si>
    <t>C.P. Angle Valve for Muslim shower water inlet</t>
  </si>
  <si>
    <r>
      <t>Muslim Showers with double bib cock, flexible hose, valve nozzle spout (Faisal Base Price upto 2,500)</t>
    </r>
    <r>
      <rPr>
        <sz val="9.5"/>
        <rFont val="Arial"/>
        <family val="2"/>
      </rPr>
      <t xml:space="preserve">     </t>
    </r>
  </si>
  <si>
    <t>C.P. connectors with nuts and fittings</t>
  </si>
  <si>
    <t>C.P. Angle Valve for cisterns water inlet</t>
  </si>
  <si>
    <t>Supply and fix white glazed fireclay European W.C. double action flushing cistern, including all water supply   pipes, C.P. angle valves, C.P. connectors, UPVC drainage pipe connecting to the nearest manhole or sewage header as per specifications , drawings and supervisor engineer instructions. (Porta  (Porta HD-12N with flushing tank)</t>
  </si>
  <si>
    <t xml:space="preserve">EUROPEAN W.C WATER CLOSET (Porta) </t>
  </si>
  <si>
    <t>Supply and fix white glazed fireclay Asian W.C. double action flushing cistern, including all water supply   pipes, C.P. angle valves, C.P. connectors, UPVC drainage pipe connecting to the nearest manhole or sewage header as per specifications , drawings and supervisor engineer instructions. (Porta HD-70 with flushing tank)</t>
  </si>
  <si>
    <t xml:space="preserve">ASIAN W.C WATER CLOSET (Porta) </t>
  </si>
  <si>
    <t xml:space="preserve">b) Plumbing fixtures and trims; sanitaryware schedule, including all necessary fittings, fixings, joints, supports, and necessary accessories as per drawings and specifications </t>
  </si>
  <si>
    <t>PLUMBING FIXTURES</t>
  </si>
  <si>
    <t>E</t>
  </si>
  <si>
    <t>Total Cost of Drainage, Sewerage Accessories and Structures</t>
  </si>
  <si>
    <t xml:space="preserve">Excavation and back filling for the sewerage and plumbing pipes as per drawings and specifications. </t>
  </si>
  <si>
    <t>Gully trap, 12" X 12"</t>
  </si>
  <si>
    <t>Floor drain, 6" dia</t>
  </si>
  <si>
    <t>Drainage specialties/fixtures; including lead flashing and all related fixing materials as per drawings and specifications (JR Smith or approcved equal)</t>
  </si>
  <si>
    <t>DRAINAGE, SEWERAGE ACCESSORIES &amp; STRUCTURES</t>
  </si>
  <si>
    <t>D</t>
  </si>
  <si>
    <t>Total Cost of Water Supply:</t>
  </si>
  <si>
    <t>40mm dia</t>
  </si>
  <si>
    <t>32mm dia</t>
  </si>
  <si>
    <t>25mm dia</t>
  </si>
  <si>
    <t>Providing, Fixing of full way gate valves of brass trim with threaded ends brass trim flanged ends for 150 psi together with all additional material required for a complete installation as describe in the specification and as shown on drawings and to the entire satisfaction of the Project consultant.</t>
  </si>
  <si>
    <t>GATE VALVE</t>
  </si>
  <si>
    <t>50mm dia</t>
  </si>
  <si>
    <t>Provide, fix and joint, testing poly propylene pipe as manufactured by "Jeddah/ Pak Arab/ Approved equivalent" as per BS 5174 or DIN 8028 including specials fittings such as socket, tees, elbows bends, reducer plug and union etc) supported on wall or buried in walls or suspended from roof slab as per specifications including color tagging complete in all respect, providing sleeve in wall.</t>
  </si>
  <si>
    <t>PPR PIPE &amp; FITTING</t>
  </si>
  <si>
    <t>WATER SUPPLY</t>
  </si>
  <si>
    <t>C</t>
  </si>
  <si>
    <t>Total Cost of Soil, Waste &amp; Vent system:</t>
  </si>
  <si>
    <t xml:space="preserve">82mm Ø (OD) pipe </t>
  </si>
  <si>
    <t xml:space="preserve">50mm Ø (OD) pipe </t>
  </si>
  <si>
    <t>Unplasticized polyvinyl chloride (UPVC) pipe; above ground; conforming to BS 4514; including all supports, fittings, markings, painting materials, fire stops, flexible joints, consumables and other required materials to complete the piping installation as per drawings and specifications (Dadex Nikasi-Push Fit Rubber Ring Socket Joint)</t>
  </si>
  <si>
    <t>UPVC WASTE PIPE</t>
  </si>
  <si>
    <t xml:space="preserve">200mm Ø (OD) pipe </t>
  </si>
  <si>
    <t xml:space="preserve">110mm Ø (OD) pipe </t>
  </si>
  <si>
    <t>Providing and fixing of Unplasticized polyvinyl chloride (UPVC) pipe; (above ground to BS 4514, below ground to BS 4660); including all supports, fittings, markings, painting materials, fire stops, flexible joints, consumables and other required materials to complete the piping installation as per drawings and specifications (Dadex Nikasi-Push Fit Rubber Ring Socket Joint, or approved equivalent)</t>
  </si>
  <si>
    <t>UPVC SOIL PIPE</t>
  </si>
  <si>
    <t>SOIL, WASTE &amp; VENT SYSTEM</t>
  </si>
  <si>
    <t>Total Cost of General Plumbing Works</t>
  </si>
  <si>
    <t>Development and submission of  As-built Drawings, all in double line,  in AutoCAD format on non-erasible media(CD-R /DVD-R) and two hard copies (white paper) on appropriate paper size.</t>
  </si>
  <si>
    <t>Contractor shall submit and get approved the (shop and interiam /final as-built) drawings on hard copy format  prior to submission of final copies in soft and hard copy formats</t>
  </si>
  <si>
    <t>GENERAL PLUMBING WORKS</t>
  </si>
  <si>
    <t>d) PKR - GBP Conversion Rate</t>
  </si>
  <si>
    <t>c) The Contractor shall conform to all the requirements of the “Rules and Regulations for Plumbing Works”</t>
  </si>
  <si>
    <t>b) Contractor shall be resposible for managing all statutory regulations such as KWSB and other municpal requirement etc</t>
  </si>
  <si>
    <t xml:space="preserve">Notes: </t>
  </si>
  <si>
    <t>Item         No.</t>
  </si>
  <si>
    <t xml:space="preserve">In Words: Rupees: </t>
  </si>
  <si>
    <t>Total (Plumbing Works)</t>
  </si>
  <si>
    <t>GST / Panjab Sales Tax (@ ______ %) [Contractor to fill in taxes as appropriate]</t>
  </si>
  <si>
    <t>Sub Total (Plumbing Works)</t>
  </si>
  <si>
    <t>PLUMBING WORKS</t>
  </si>
  <si>
    <t>S.No.</t>
  </si>
  <si>
    <t>Summary of Cost</t>
  </si>
  <si>
    <t>BRITISH COUNCIL</t>
  </si>
  <si>
    <t>TOTAL COST OF ELECTRICAL WORKS</t>
  </si>
  <si>
    <t>SUB-TOTAL (ELECTRICAL WORKS)</t>
  </si>
  <si>
    <t>MISCELLANEOUS ITEMS</t>
  </si>
  <si>
    <t>F</t>
  </si>
  <si>
    <t>STRUCTURED CABLING SYSTEM</t>
  </si>
  <si>
    <t>LIGHT FIXTURES</t>
  </si>
  <si>
    <t>WIRING ACCESSORIES</t>
  </si>
  <si>
    <t>BASIC ELECTRICAL MATERIAL &amp; METHODS</t>
  </si>
  <si>
    <t>BASIC ELECTRICAL REQUIREMENTS</t>
  </si>
  <si>
    <t>British Council Lahore</t>
  </si>
  <si>
    <t>Total Cost of Miscellaneous items</t>
  </si>
  <si>
    <t>1" dia</t>
  </si>
  <si>
    <t>Total Cost of Light Fixtures:</t>
  </si>
  <si>
    <t>Fixture type "A": Recessed type COB LED Down Light fixture including 12W LED lamp (warm white)</t>
  </si>
  <si>
    <t>Providing and Fixing of following light fixtures  as per fixture schedule or equivalent light fixture as approved by consultant installed on surface or on false ceiling or pendant mounted, with all accessories such as lamps, lamp holders, ballast, starters, capacitors, LED drivers as applicable, etc. and all relevant installation material as approved by the Engineer, complete in all respects</t>
  </si>
  <si>
    <t>f) All light fixtures shall be rated at minimum 35000 opterating hours</t>
  </si>
  <si>
    <t>e) All light fixtures including emergency and exit lights shall be LED type</t>
  </si>
  <si>
    <t>d) Ballast shall be of electronic type as indicated</t>
  </si>
  <si>
    <t>c) All lamps shall be warm white (4000K) unless otherwise stated or instructed by Architect / Consultant</t>
  </si>
  <si>
    <t>b) LED Flat panel lights shall be inclusive of false ceiling frame</t>
  </si>
  <si>
    <t>Total Cost of Wiring Accessories</t>
  </si>
  <si>
    <t>Providing and fixing following type 250 volts ceiling suspended, false ceiling mounted fan / exhaust fan, including all mounting accessories</t>
  </si>
  <si>
    <t>20A, 250V, SP&amp;N</t>
  </si>
  <si>
    <t>Providing and fixing following rating SP&amp;N 250 / TP&amp;N 500 volts weather proof load break switches / isolator, including whether proof sheet steel enclosure and all mounting accessories</t>
  </si>
  <si>
    <t>20A, 250V, double pole isolator switch with neon indication (AC, air curtain, water heater, etc.)</t>
  </si>
  <si>
    <t>20 Amp, 250 volt, spur outlet for hand drier / insect killer</t>
  </si>
  <si>
    <t>3 pin, 15 Amp, 250 volt switch socket outlet</t>
  </si>
  <si>
    <t>3 pin, 13 Amp, 250 volt universal switch socket outlet</t>
  </si>
  <si>
    <t>Providing and fixing following rating 250/500 volt switch socket outlet and all mounting accessories</t>
  </si>
  <si>
    <t>c) Wiring Accessories shall be based on Clipsal C-Vivace series (white)</t>
  </si>
  <si>
    <t>b) Cost of industrial sockets shall be of complete set (male + female)</t>
  </si>
  <si>
    <t>a)  See pricing preambles / General Instructions.</t>
  </si>
  <si>
    <t>Total Cost of Electrical Material and Methods:</t>
  </si>
  <si>
    <t>Nos.</t>
  </si>
  <si>
    <t>From DB to 20A SPN isolator point with 2x4.0mmsq conductors and 4.0mmsq as CPC</t>
  </si>
  <si>
    <t>Providing and fixing of 20 amp isolator wiring for AC / ventilation fans/ Water Heater, including wiring between isolator and indoor unit with single core PVC insulated 450/750 volt grade copper conductors, including green/yellow CPC,  in  appropriate size class B PVC conduit rigid / flexible, clipped  to the surface, or  concealed in structure or in already-laid trunking, including cutting, chasing, making good, sheet steel back-box with earth terminal for isolator and all mounting accessories, as follows:</t>
  </si>
  <si>
    <t>DB to 15 / 20A  spur outlet point with 2x4.0mmsq conductors and 4.0mmsq CPC   (hand dryer and insect killer)</t>
  </si>
  <si>
    <t xml:space="preserve">Same as (a) but adjacent outlet with 2x1.5mmsq conductors + 1.5mmsq CPC </t>
  </si>
  <si>
    <t>Same as (a) above but, point to point with 2x2.5mmsq conductors and 2.5mmsq CPC</t>
  </si>
  <si>
    <t xml:space="preserve">From DB to 5A/13A Round / Universal switch socket outlet point with 2x2.5mmsq conductors and 2.5mmsq CPC   </t>
  </si>
  <si>
    <t>Providing and fixing of switch socket-outlet point wiring  with single core PVC insulated 450/750 volt grade copper conductors, including green/yellow CPC  (cream color for clean / isolated earth) in  appropriate size class B PVC conduit rigid / flexible, clipped  to the surface, or  concealed in structure or in already-laid trunking, including cutting, chasing, making good, sheet steel back-box with earth terminal, connectors etc., and all accessories, as follows:</t>
  </si>
  <si>
    <t>Same as item 1(e) above, but light point, from point to point.</t>
  </si>
  <si>
    <t>Non switched emergency light point wiring from DB to 1st light point with 3 core 1.5sqmm PH 60 fire retardant cable in appropriate size PVC conduit</t>
  </si>
  <si>
    <t>Fixture to fixture with 3C x 1.0mmsq flexible conductors</t>
  </si>
  <si>
    <t>Same as item 1c above, but light point, from point to point</t>
  </si>
  <si>
    <t>Light / exhaust / fan point to switch with 2x1.5mmsq conductors and 1.5mmsq CPC</t>
  </si>
  <si>
    <t>DB / UPS-DB / LCP to switch / relay / dimmer (including wiring between switching units on same circuit) with 2x2.5mmsq conductors and 2.5mmsq CPC</t>
  </si>
  <si>
    <t>Providing and fixing of following  point wiring with  single core PVC insulated 450/750 volt grade copper  conductors, including green/yellow CPC (cream color for clean / isolated earth)  in  appropriate size class B PVC conduit rigid / flexible, clipped  to the surface, or  concealed in structure or in already-laid trunking, including cutting, chasing, making good and all accessories, 10A gang switch, fan dimmer, 2 way switch, bell push, ceiling rose, sheet  steel  back-box  with earth terminal, fan hook, connectors etc.,1.0mmsq 3-core flexible PVC/PVC cord upto fixture, etc., for;</t>
  </si>
  <si>
    <t>d) Wiring Accessories shall be based on Clipsal C-Vivace series (white)</t>
  </si>
  <si>
    <t>c) Wiring shall be done with appropriate color codes as per latest edition of IEEE wiring regulations</t>
  </si>
  <si>
    <t>b) Separate back boxes shall be used for Emergency / UPS circuits for normal light / power wiring</t>
  </si>
  <si>
    <t>Total Cost of Basic Electrical Requirements:</t>
  </si>
  <si>
    <t>Providing and connecting up of temporary electricity lighting and power cabling (1 to 2 distribution points), including temporary main and sub distribution boards, site vide LED lighting and power cabling between main and sub distribution boards, complete in all respects.  Contractor shall also be responsible for removal of all such equipment when no longer required on site</t>
  </si>
  <si>
    <t>Provide services of technically competent and qualifed electrical engineer in developing project requirements / documentation and liaise with Consultant for all necessary projecct related activities as per specifications document, including quantity verification etc</t>
  </si>
  <si>
    <t xml:space="preserve">Dismatlling of existing electrical installation at BCL site including cleaning and proper stacking of all dismantled items for hand over to client for further disposal / re-use as per client discretion.  Dismantling shall include light fixtures, Communication and other ELV Cables, general wiring and power cables etc. </t>
  </si>
  <si>
    <t>Development and submission of  As-built Drawings in AutoCAD format on non-erasible media(CD-R /DVD-R) and two hard copies (tracing+white paper) on appropriate paper size.
Note: This item does not relieve the contractor from submission of shop drawings for Distribution Boards, Low Current Systems etc.)</t>
  </si>
  <si>
    <t>Development and submission of  Shop Drawings in AutoCAD format on non-erasible media(CD-R /DVD-R) and two hard copies (tracing+white paper) on appropriate paper size.
Note: This item does not relieve the contractor from submission of shop drawings for Distribution Boards, Low Current Systems etc.)</t>
  </si>
  <si>
    <t>b) Contractor shall submit and get approved the (shop and interiam /final as-built) drawings on hard copy format  prior to submission of final copies in soft and hard copy formats</t>
  </si>
  <si>
    <t>g) PKR - GBP Conversion Rate</t>
  </si>
  <si>
    <t>c) All items shall be provided with minimum 2 years warranty.  Incase of default warranty of 1 year, 2 year extended warranty shall be specified in a separate line item in the relevant section of BoQ (if specified / required)</t>
  </si>
  <si>
    <t>b) Contractor shall be resposible for managing all statutory regulations such as submission of WCR, Electrical Inspector Approval etc. (Refer BoQ Section A)</t>
  </si>
  <si>
    <t>BIDDER'S</t>
  </si>
  <si>
    <t>f) Contractor shall keep under consideration payment mode of British Council.  20% amount shall be with-held from each bill, 10% of which shall be released on project handover.  Remaining 10% shall be released after 3 month of project handover (end of Defect &amp; Liability Period)</t>
  </si>
  <si>
    <t>d) No AutoCAD design drawing shall be provided to the contractor who shall be responsible for engaging the services of a qualified and technical competent electrical engineer to prepare shop drawings, technical documentation and liaise with the British Council</t>
  </si>
  <si>
    <r>
      <rPr>
        <b/>
        <u/>
        <sz val="10"/>
        <rFont val="Calibri"/>
        <family val="2"/>
        <scheme val="minor"/>
      </rPr>
      <t>Mandatory:</t>
    </r>
    <r>
      <rPr>
        <sz val="10"/>
        <rFont val="Calibri"/>
        <family val="2"/>
        <scheme val="minor"/>
      </rPr>
      <t xml:space="preserve"> Obtaining NoC / Approval from Electric Inspector (Karachi  region) for the facility excluding Standby Power Generation System (official inspection charges/fee will be paid by the client on production of demand note etc on behalf of the client)</t>
    </r>
  </si>
  <si>
    <t>Please mention any miscelleanous items for the activity</t>
  </si>
  <si>
    <t>Supply and fix white glazed fire clay hand wash basin with half pedestral, complete with all water supply   pipes, waste fitting, trap, Bottle Trap &amp; Tee Stop-Cocks, and the drainage line 2” to the nearest floor trap.  (Porta HDLP 201AH Half Pedestal)</t>
  </si>
  <si>
    <t>Supply and fix white glazed fire clay low height hand wash basin with half pedestral, complete with all water supply   pipes, waste fitting, trap, Bottle Trap &amp; Tee Stop-Cocks, and the drainage line 2” to the nearest floor trap.  (Porta HDLP 201AH Half Pedestal)</t>
  </si>
  <si>
    <t>Wash Basin Sensor Mixer for commercial use with temperature control (GROHE, Kohler or equivalent  - battery life minimum 7 years with minimum 150 washes per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</si>
</sst>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_);_(* \(#,##0.00\);_(* \-??_);_(@_)"/>
  </numFmts>
  <fonts count="61">
    <font>
      <sz val="11"/>
      <color theme="1"/>
      <name val="Calibri"/>
      <family val="2"/>
      <scheme val="minor"/>
    </font>
    <font>
      <sz val="11"/>
      <color theme="1"/>
      <name val="Calibri"/>
      <family val="2"/>
      <scheme val="minor"/>
    </font>
    <font>
      <b/>
      <sz val="16"/>
      <color theme="1"/>
      <name val="Times New Roman"/>
      <family val="1"/>
    </font>
    <font>
      <sz val="12"/>
      <color theme="1"/>
      <name val="Times New Roman"/>
      <family val="1"/>
    </font>
    <font>
      <b/>
      <sz val="14"/>
      <color theme="1"/>
      <name val="Times New Roman"/>
      <family val="1"/>
    </font>
    <font>
      <b/>
      <sz val="12"/>
      <color theme="1"/>
      <name val="Times New Roman"/>
      <family val="1"/>
    </font>
    <font>
      <b/>
      <sz val="12"/>
      <name val="Times New Roman"/>
      <family val="1"/>
    </font>
    <font>
      <sz val="12"/>
      <name val="Times New Roman"/>
      <family val="1"/>
    </font>
    <font>
      <b/>
      <sz val="14"/>
      <name val="Times New Roman"/>
      <family val="1"/>
    </font>
    <font>
      <sz val="11"/>
      <color theme="1"/>
      <name val="Times New Roman"/>
      <family val="1"/>
    </font>
    <font>
      <sz val="10"/>
      <name val="Arial"/>
      <family val="2"/>
    </font>
    <font>
      <sz val="11"/>
      <name val="Times New Roman"/>
      <family val="1"/>
    </font>
    <font>
      <b/>
      <sz val="16"/>
      <name val="Times New Roman"/>
      <family val="1"/>
    </font>
    <font>
      <b/>
      <sz val="20"/>
      <color theme="1"/>
      <name val="Times New Roman"/>
      <family val="1"/>
    </font>
    <font>
      <b/>
      <sz val="12"/>
      <color rgb="FF0070C0"/>
      <name val="Times New Roman"/>
      <family val="1"/>
    </font>
    <font>
      <b/>
      <sz val="12"/>
      <color rgb="FF0070C0"/>
      <name val="Calibri"/>
      <family val="2"/>
    </font>
    <font>
      <sz val="12"/>
      <color rgb="FF0070C0"/>
      <name val="Times New Roman"/>
      <family val="1"/>
    </font>
    <font>
      <sz val="12"/>
      <color rgb="FFFF0000"/>
      <name val="Times New Roman"/>
      <family val="1"/>
    </font>
    <font>
      <b/>
      <sz val="14"/>
      <color rgb="FFFF0000"/>
      <name val="Times New Roman"/>
      <family val="1"/>
    </font>
    <font>
      <sz val="11"/>
      <name val="Arial"/>
      <family val="2"/>
    </font>
    <font>
      <b/>
      <sz val="14"/>
      <color rgb="FF000000"/>
      <name val="Arial"/>
      <family val="2"/>
    </font>
    <font>
      <b/>
      <sz val="12"/>
      <name val="Arial"/>
      <family val="2"/>
    </font>
    <font>
      <sz val="12"/>
      <name val="Arial"/>
      <family val="2"/>
    </font>
    <font>
      <sz val="11"/>
      <color rgb="FF0066CC"/>
      <name val="Arial"/>
      <family val="2"/>
    </font>
    <font>
      <b/>
      <i/>
      <sz val="10"/>
      <color rgb="FF000000"/>
      <name val="Arial"/>
      <family val="2"/>
    </font>
    <font>
      <sz val="11"/>
      <color rgb="FF000000"/>
      <name val="Calibri"/>
      <charset val="134"/>
    </font>
    <font>
      <sz val="11"/>
      <color rgb="FF0070C0"/>
      <name val="Arial"/>
      <family val="2"/>
    </font>
    <font>
      <b/>
      <sz val="11"/>
      <name val="Arial"/>
      <family val="2"/>
    </font>
    <font>
      <b/>
      <sz val="11"/>
      <color rgb="FF0070C0"/>
      <name val="Arial"/>
      <family val="2"/>
    </font>
    <font>
      <sz val="11"/>
      <color rgb="FF000000"/>
      <name val="Calibri"/>
      <family val="2"/>
    </font>
    <font>
      <sz val="10"/>
      <name val="MS Sans Serif"/>
      <charset val="134"/>
    </font>
    <font>
      <sz val="11"/>
      <name val="Calibri"/>
      <family val="2"/>
    </font>
    <font>
      <sz val="10"/>
      <name val="Bookman Old Style"/>
      <family val="1"/>
    </font>
    <font>
      <sz val="11"/>
      <name val="Tw Cen MT"/>
      <family val="2"/>
    </font>
    <font>
      <i/>
      <sz val="10"/>
      <color rgb="FF000000"/>
      <name val="Arial"/>
      <family val="2"/>
    </font>
    <font>
      <b/>
      <sz val="11"/>
      <name val="Calibri"/>
      <family val="2"/>
    </font>
    <font>
      <b/>
      <sz val="12"/>
      <color rgb="FF000000"/>
      <name val="Arial"/>
      <family val="2"/>
    </font>
    <font>
      <sz val="10"/>
      <color rgb="FF000000"/>
      <name val="Arial"/>
      <family val="2"/>
    </font>
    <font>
      <b/>
      <sz val="10"/>
      <name val="Arial"/>
      <family val="2"/>
    </font>
    <font>
      <sz val="11"/>
      <color theme="1"/>
      <name val="Arial"/>
      <family val="2"/>
    </font>
    <font>
      <b/>
      <sz val="11"/>
      <color rgb="FFFF0000"/>
      <name val="Arial"/>
      <family val="2"/>
    </font>
    <font>
      <sz val="10"/>
      <name val="MS Sans Serif"/>
    </font>
    <font>
      <sz val="10"/>
      <name val="Moderne"/>
    </font>
    <font>
      <sz val="10"/>
      <name val="Calibri"/>
      <family val="2"/>
      <scheme val="minor"/>
    </font>
    <font>
      <b/>
      <u/>
      <sz val="10"/>
      <name val="Calibri"/>
      <family val="2"/>
      <scheme val="minor"/>
    </font>
    <font>
      <sz val="10"/>
      <name val="MS Sans Serif"/>
      <family val="2"/>
    </font>
    <font>
      <b/>
      <sz val="10"/>
      <name val="Calibri"/>
      <family val="2"/>
      <scheme val="minor"/>
    </font>
    <font>
      <sz val="9.5"/>
      <name val="Calibri"/>
      <family val="2"/>
      <scheme val="minor"/>
    </font>
    <font>
      <b/>
      <sz val="12"/>
      <name val="Calibri"/>
      <family val="2"/>
      <scheme val="minor"/>
    </font>
    <font>
      <b/>
      <sz val="11"/>
      <name val="Calibri"/>
      <family val="2"/>
      <scheme val="minor"/>
    </font>
    <font>
      <b/>
      <sz val="10"/>
      <color rgb="FF00B050"/>
      <name val="Bookman Old Style"/>
      <family val="1"/>
    </font>
    <font>
      <b/>
      <sz val="10"/>
      <color rgb="FF00B050"/>
      <name val="Calibri"/>
      <family val="2"/>
      <scheme val="minor"/>
    </font>
    <font>
      <sz val="11"/>
      <name val="Calibri"/>
      <family val="2"/>
      <scheme val="minor"/>
    </font>
    <font>
      <sz val="12"/>
      <name val="Calibri"/>
      <family val="2"/>
      <scheme val="minor"/>
    </font>
    <font>
      <u/>
      <sz val="10"/>
      <name val="Calibri"/>
      <family val="2"/>
      <scheme val="minor"/>
    </font>
    <font>
      <b/>
      <sz val="10"/>
      <color rgb="FF0070C0"/>
      <name val="Calibri"/>
      <family val="2"/>
      <scheme val="minor"/>
    </font>
    <font>
      <sz val="10"/>
      <color rgb="FF0070C0"/>
      <name val="Calibri"/>
      <family val="2"/>
      <scheme val="minor"/>
    </font>
    <font>
      <sz val="9.5"/>
      <name val="Arial"/>
      <family val="2"/>
    </font>
    <font>
      <sz val="11"/>
      <name val="Bookman Old Style"/>
      <family val="1"/>
    </font>
    <font>
      <sz val="9.5"/>
      <name val="Moderne"/>
    </font>
    <font>
      <sz val="12"/>
      <name val="Moderne"/>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rgb="FFFFFF00"/>
      </patternFill>
    </fill>
    <fill>
      <patternFill patternType="solid">
        <fgColor theme="0" tint="-0.14999847407452621"/>
        <bgColor indexed="64"/>
      </patternFill>
    </fill>
    <fill>
      <patternFill patternType="solid">
        <fgColor rgb="FFFFFF99"/>
        <bgColor rgb="FFFFFFCC"/>
      </patternFill>
    </fill>
    <fill>
      <patternFill patternType="solid">
        <fgColor rgb="FFFFFF66"/>
        <bgColor indexed="64"/>
      </patternFill>
    </fill>
    <fill>
      <patternFill patternType="solid">
        <fgColor rgb="FFFFFF00"/>
        <bgColor indexed="64"/>
      </patternFill>
    </fill>
    <fill>
      <patternFill patternType="solid">
        <fgColor theme="5" tint="0.79998168889431442"/>
        <bgColor indexed="64"/>
      </patternFill>
    </fill>
  </fills>
  <borders count="8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0070C0"/>
      </left>
      <right style="thick">
        <color rgb="FF0070C0"/>
      </right>
      <top style="thick">
        <color rgb="FF0070C0"/>
      </top>
      <bottom style="medium">
        <color indexed="64"/>
      </bottom>
      <diagonal/>
    </border>
    <border>
      <left style="thin">
        <color indexed="64"/>
      </left>
      <right/>
      <top style="medium">
        <color indexed="64"/>
      </top>
      <bottom style="thin">
        <color indexed="64"/>
      </bottom>
      <diagonal/>
    </border>
    <border>
      <left style="thick">
        <color rgb="FF0070C0"/>
      </left>
      <right style="thick">
        <color rgb="FF0070C0"/>
      </right>
      <top/>
      <bottom style="thin">
        <color indexed="64"/>
      </bottom>
      <diagonal/>
    </border>
    <border>
      <left style="thin">
        <color indexed="64"/>
      </left>
      <right/>
      <top style="thin">
        <color indexed="64"/>
      </top>
      <bottom/>
      <diagonal/>
    </border>
    <border>
      <left style="thick">
        <color rgb="FF0070C0"/>
      </left>
      <right style="thick">
        <color rgb="FF0070C0"/>
      </right>
      <top style="thick">
        <color rgb="FF0070C0"/>
      </top>
      <bottom style="thick">
        <color rgb="FF0070C0"/>
      </bottom>
      <diagonal/>
    </border>
    <border>
      <left style="thick">
        <color rgb="FF0070C0"/>
      </left>
      <right style="thick">
        <color rgb="FF0070C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style="thin">
        <color auto="1"/>
      </bottom>
      <diagonal/>
    </border>
    <border>
      <left style="medium">
        <color indexed="64"/>
      </left>
      <right style="medium">
        <color auto="1"/>
      </right>
      <top style="medium">
        <color indexed="64"/>
      </top>
      <bottom style="thin">
        <color auto="1"/>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8"/>
      </bottom>
      <diagonal/>
    </border>
    <border>
      <left/>
      <right/>
      <top style="thin">
        <color theme="1"/>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style="medium">
        <color indexed="8"/>
      </left>
      <right style="medium">
        <color indexed="8"/>
      </right>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medium">
        <color theme="1"/>
      </left>
      <right style="thin">
        <color theme="1"/>
      </right>
      <top style="thin">
        <color theme="1"/>
      </top>
      <bottom style="medium">
        <color theme="1"/>
      </bottom>
      <diagonal/>
    </border>
    <border>
      <left style="medium">
        <color theme="1"/>
      </left>
      <right style="thin">
        <color theme="1"/>
      </right>
      <top style="thin">
        <color theme="1"/>
      </top>
      <bottom style="thin">
        <color theme="1"/>
      </bottom>
      <diagonal/>
    </border>
    <border>
      <left style="medium">
        <color theme="1"/>
      </left>
      <right style="thin">
        <color theme="1"/>
      </right>
      <top/>
      <bottom style="thin">
        <color theme="1"/>
      </bottom>
      <diagonal/>
    </border>
    <border>
      <left style="medium">
        <color theme="1"/>
      </left>
      <right style="thin">
        <color indexed="8"/>
      </right>
      <top style="medium">
        <color indexed="8"/>
      </top>
      <bottom style="medium">
        <color indexed="8"/>
      </bottom>
      <diagonal/>
    </border>
    <border>
      <left/>
      <right style="medium">
        <color theme="1"/>
      </right>
      <top style="medium">
        <color theme="1"/>
      </top>
      <bottom style="medium">
        <color indexed="64"/>
      </bottom>
      <diagonal/>
    </border>
    <border>
      <left style="medium">
        <color theme="1"/>
      </left>
      <right/>
      <top style="medium">
        <color theme="1"/>
      </top>
      <bottom style="medium">
        <color indexed="64"/>
      </bottom>
      <diagonal/>
    </border>
    <border>
      <left/>
      <right/>
      <top style="thin">
        <color theme="1"/>
      </top>
      <bottom style="medium">
        <color theme="1"/>
      </bottom>
      <diagonal/>
    </border>
    <border>
      <left style="medium">
        <color theme="1"/>
      </left>
      <right/>
      <top style="thin">
        <color theme="1"/>
      </top>
      <bottom style="medium">
        <color theme="1"/>
      </bottom>
      <diagonal/>
    </border>
    <border>
      <left style="medium">
        <color theme="1"/>
      </left>
      <right/>
      <top/>
      <bottom/>
      <diagonal/>
    </border>
    <border>
      <left style="medium">
        <color theme="1"/>
      </left>
      <right style="thin">
        <color indexed="8"/>
      </right>
      <top style="thin">
        <color indexed="8"/>
      </top>
      <bottom style="thin">
        <color indexed="8"/>
      </bottom>
      <diagonal/>
    </border>
    <border>
      <left style="medium">
        <color theme="1"/>
      </left>
      <right style="thin">
        <color indexed="8"/>
      </right>
      <top/>
      <bottom style="thin">
        <color indexed="8"/>
      </bottom>
      <diagonal/>
    </border>
    <border>
      <left style="medium">
        <color theme="1"/>
      </left>
      <right/>
      <top style="thin">
        <color indexed="8"/>
      </top>
      <bottom style="thin">
        <color indexed="8"/>
      </bottom>
      <diagonal/>
    </border>
    <border>
      <left style="medium">
        <color theme="1"/>
      </left>
      <right/>
      <top/>
      <bottom style="thin">
        <color indexed="8"/>
      </bottom>
      <diagonal/>
    </border>
    <border>
      <left style="medium">
        <color theme="1"/>
      </left>
      <right style="thin">
        <color indexed="8"/>
      </right>
      <top style="thin">
        <color indexed="8"/>
      </top>
      <bottom style="medium">
        <color indexed="8"/>
      </bottom>
      <diagonal/>
    </border>
    <border>
      <left style="medium">
        <color theme="1"/>
      </left>
      <right style="thin">
        <color indexed="8"/>
      </right>
      <top style="medium">
        <color indexed="8"/>
      </top>
      <bottom style="thin">
        <color indexed="8"/>
      </bottom>
      <diagonal/>
    </border>
    <border>
      <left/>
      <right style="medium">
        <color indexed="64"/>
      </right>
      <top style="medium">
        <color theme="1"/>
      </top>
      <bottom style="medium">
        <color indexed="64"/>
      </bottom>
      <diagonal/>
    </border>
    <border>
      <left/>
      <right/>
      <top style="medium">
        <color theme="1"/>
      </top>
      <bottom style="medium">
        <color indexed="64"/>
      </bottom>
      <diagonal/>
    </border>
    <border>
      <left style="thin">
        <color theme="1"/>
      </left>
      <right style="thin">
        <color theme="1"/>
      </right>
      <top style="thin">
        <color theme="1"/>
      </top>
      <bottom style="medium">
        <color theme="1"/>
      </bottom>
      <diagonal/>
    </border>
    <border>
      <left style="medium">
        <color theme="1"/>
      </left>
      <right/>
      <top style="medium">
        <color indexed="8"/>
      </top>
      <bottom style="medium">
        <color indexed="8"/>
      </bottom>
      <diagonal/>
    </border>
    <border>
      <left style="medium">
        <color theme="1"/>
      </left>
      <right/>
      <top style="thin">
        <color theme="1"/>
      </top>
      <bottom style="thin">
        <color theme="1"/>
      </bottom>
      <diagonal/>
    </border>
    <border>
      <left style="medium">
        <color theme="1"/>
      </left>
      <right style="thin">
        <color theme="1"/>
      </right>
      <top style="thin">
        <color theme="1"/>
      </top>
      <bottom/>
      <diagonal/>
    </border>
    <border>
      <left style="medium">
        <color theme="1"/>
      </left>
      <right style="medium">
        <color indexed="8"/>
      </right>
      <top/>
      <bottom style="medium">
        <color indexed="8"/>
      </bottom>
      <diagonal/>
    </border>
    <border>
      <left style="medium">
        <color theme="1"/>
      </left>
      <right style="medium">
        <color indexed="8"/>
      </right>
      <top style="medium">
        <color indexed="8"/>
      </top>
      <bottom/>
      <diagonal/>
    </border>
    <border>
      <left style="thin">
        <color theme="1"/>
      </left>
      <right/>
      <top/>
      <bottom style="thin">
        <color theme="1"/>
      </bottom>
      <diagonal/>
    </border>
    <border>
      <left style="thin">
        <color theme="1"/>
      </left>
      <right/>
      <top style="thin">
        <color theme="1"/>
      </top>
      <bottom style="medium">
        <color theme="1"/>
      </bottom>
      <diagonal/>
    </border>
  </borders>
  <cellStyleXfs count="16">
    <xf numFmtId="0" fontId="0" fillId="0" borderId="0"/>
    <xf numFmtId="164" fontId="1" fillId="0" borderId="0" applyFont="0" applyFill="0" applyBorder="0" applyAlignment="0" applyProtection="0"/>
    <xf numFmtId="0" fontId="1" fillId="0" borderId="0"/>
    <xf numFmtId="0" fontId="10" fillId="0" borderId="0"/>
    <xf numFmtId="0" fontId="10" fillId="0" borderId="0"/>
    <xf numFmtId="0" fontId="1" fillId="0" borderId="0"/>
    <xf numFmtId="0" fontId="19" fillId="0" borderId="0"/>
    <xf numFmtId="0" fontId="25" fillId="0" borderId="0"/>
    <xf numFmtId="165" fontId="29" fillId="0" borderId="0" applyBorder="0" applyAlignment="0" applyProtection="0"/>
    <xf numFmtId="0" fontId="30" fillId="0" borderId="0"/>
    <xf numFmtId="0" fontId="29" fillId="0" borderId="0"/>
    <xf numFmtId="0" fontId="41" fillId="0" borderId="0"/>
    <xf numFmtId="0" fontId="45" fillId="0" borderId="0"/>
    <xf numFmtId="0" fontId="39" fillId="0" borderId="0"/>
    <xf numFmtId="0" fontId="30" fillId="0" borderId="0"/>
    <xf numFmtId="164" fontId="1" fillId="0" borderId="0" applyFont="0" applyFill="0" applyBorder="0" applyAlignment="0" applyProtection="0"/>
  </cellStyleXfs>
  <cellXfs count="475">
    <xf numFmtId="0" fontId="0" fillId="0" borderId="0" xfId="0"/>
    <xf numFmtId="0" fontId="3" fillId="0" borderId="0" xfId="0" applyFont="1" applyAlignment="1">
      <alignment horizontal="center" vertical="center" wrapText="1"/>
    </xf>
    <xf numFmtId="164" fontId="3" fillId="0" borderId="4" xfId="1"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9" fillId="0" borderId="0" xfId="2" applyFont="1"/>
    <xf numFmtId="0" fontId="9" fillId="0" borderId="0" xfId="2" applyFont="1" applyAlignment="1">
      <alignment wrapText="1"/>
    </xf>
    <xf numFmtId="0" fontId="9" fillId="0" borderId="0" xfId="2" applyFont="1" applyProtection="1">
      <protection locked="0"/>
    </xf>
    <xf numFmtId="164" fontId="3" fillId="2" borderId="18" xfId="1" applyFont="1" applyFill="1" applyBorder="1" applyAlignment="1" applyProtection="1">
      <alignment horizontal="center" vertical="center" wrapText="1"/>
      <protection locked="0"/>
    </xf>
    <xf numFmtId="164" fontId="3" fillId="0" borderId="18" xfId="1" applyFont="1" applyBorder="1" applyAlignment="1" applyProtection="1">
      <alignment horizontal="center" vertical="center" wrapText="1"/>
      <protection locked="0"/>
    </xf>
    <xf numFmtId="164" fontId="3" fillId="0" borderId="20" xfId="1" applyFont="1" applyBorder="1" applyAlignment="1" applyProtection="1">
      <alignment horizontal="center" vertical="center" wrapText="1"/>
      <protection locked="0"/>
    </xf>
    <xf numFmtId="164" fontId="5" fillId="2" borderId="18" xfId="1" applyFont="1" applyFill="1" applyBorder="1" applyAlignment="1" applyProtection="1">
      <alignment horizontal="center" vertical="center"/>
      <protection locked="0"/>
    </xf>
    <xf numFmtId="164" fontId="3" fillId="0" borderId="18" xfId="1" applyFont="1" applyBorder="1" applyAlignment="1" applyProtection="1">
      <alignment horizontal="center" vertical="center"/>
      <protection locked="0"/>
    </xf>
    <xf numFmtId="164" fontId="3" fillId="0" borderId="18" xfId="1" applyFont="1" applyFill="1" applyBorder="1" applyAlignment="1" applyProtection="1">
      <alignment horizontal="center" vertical="center" wrapText="1"/>
      <protection locked="0"/>
    </xf>
    <xf numFmtId="0" fontId="0" fillId="0" borderId="20" xfId="0" applyBorder="1" applyProtection="1">
      <protection locked="0"/>
    </xf>
    <xf numFmtId="164" fontId="3" fillId="2" borderId="4" xfId="1" applyFont="1" applyFill="1" applyBorder="1" applyAlignment="1" applyProtection="1">
      <alignment horizontal="center" vertical="center" wrapText="1"/>
      <protection locked="0"/>
    </xf>
    <xf numFmtId="164" fontId="5" fillId="2" borderId="26" xfId="1" applyFont="1" applyFill="1" applyBorder="1" applyAlignment="1" applyProtection="1">
      <alignment horizontal="center" vertical="center" wrapText="1"/>
    </xf>
    <xf numFmtId="164" fontId="3" fillId="2" borderId="6" xfId="1" applyFont="1" applyFill="1" applyBorder="1" applyAlignment="1" applyProtection="1">
      <alignment horizontal="center" vertical="center" wrapText="1"/>
      <protection locked="0"/>
    </xf>
    <xf numFmtId="164" fontId="16" fillId="2" borderId="29" xfId="1" applyFont="1" applyFill="1" applyBorder="1" applyAlignment="1" applyProtection="1">
      <alignment horizontal="center" vertical="center" wrapText="1"/>
      <protection locked="0"/>
    </xf>
    <xf numFmtId="164" fontId="3" fillId="0" borderId="6" xfId="1" applyFont="1" applyBorder="1" applyAlignment="1" applyProtection="1">
      <alignment horizontal="center" vertical="center" wrapText="1"/>
      <protection locked="0"/>
    </xf>
    <xf numFmtId="164" fontId="16" fillId="0" borderId="29" xfId="1" applyFont="1" applyBorder="1" applyAlignment="1" applyProtection="1">
      <alignment horizontal="center" vertical="center" wrapText="1"/>
      <protection locked="0"/>
    </xf>
    <xf numFmtId="164" fontId="14" fillId="2" borderId="27" xfId="1" applyFont="1" applyFill="1" applyBorder="1" applyAlignment="1" applyProtection="1">
      <alignment horizontal="center" wrapText="1"/>
    </xf>
    <xf numFmtId="164" fontId="3" fillId="0" borderId="1" xfId="1" applyFont="1" applyBorder="1" applyAlignment="1" applyProtection="1">
      <alignment horizontal="center" vertical="center" wrapText="1"/>
      <protection locked="0"/>
    </xf>
    <xf numFmtId="164" fontId="3" fillId="0" borderId="1" xfId="1" applyFont="1" applyBorder="1" applyProtection="1">
      <protection locked="0"/>
    </xf>
    <xf numFmtId="164" fontId="5" fillId="2" borderId="4" xfId="1" applyFont="1" applyFill="1" applyBorder="1" applyAlignment="1" applyProtection="1">
      <alignment horizontal="center" vertical="center"/>
      <protection locked="0"/>
    </xf>
    <xf numFmtId="164" fontId="3" fillId="0" borderId="4" xfId="1" applyFont="1" applyBorder="1" applyAlignment="1" applyProtection="1">
      <alignment horizontal="center" vertical="center"/>
      <protection locked="0"/>
    </xf>
    <xf numFmtId="164" fontId="3" fillId="0" borderId="0" xfId="1" applyFont="1"/>
    <xf numFmtId="164" fontId="16" fillId="0" borderId="32" xfId="1" applyFont="1" applyBorder="1" applyAlignment="1" applyProtection="1">
      <alignment horizontal="center" vertical="center" wrapText="1"/>
      <protection locked="0"/>
    </xf>
    <xf numFmtId="164" fontId="14" fillId="0" borderId="31" xfId="1" applyFont="1" applyBorder="1" applyAlignment="1" applyProtection="1">
      <alignment horizontal="center" vertical="center" wrapText="1"/>
      <protection locked="0"/>
    </xf>
    <xf numFmtId="164" fontId="3" fillId="2" borderId="33" xfId="1" applyFont="1" applyFill="1" applyBorder="1" applyAlignment="1" applyProtection="1">
      <alignment horizontal="center" vertical="center" wrapText="1"/>
      <protection locked="0"/>
    </xf>
    <xf numFmtId="164" fontId="5" fillId="2" borderId="35" xfId="1" applyFont="1" applyFill="1" applyBorder="1" applyAlignment="1" applyProtection="1">
      <alignment horizontal="center" vertical="center" wrapText="1"/>
      <protection locked="0"/>
    </xf>
    <xf numFmtId="0" fontId="20" fillId="0" borderId="0" xfId="6" applyFont="1"/>
    <xf numFmtId="0" fontId="19" fillId="0" borderId="0" xfId="6"/>
    <xf numFmtId="0" fontId="21" fillId="0" borderId="0" xfId="6" applyFont="1" applyAlignment="1">
      <alignment vertical="top"/>
    </xf>
    <xf numFmtId="0" fontId="22" fillId="0" borderId="0" xfId="6" applyFont="1" applyAlignment="1">
      <alignment vertical="top"/>
    </xf>
    <xf numFmtId="0" fontId="19" fillId="4" borderId="0" xfId="6" applyFill="1" applyAlignment="1">
      <alignment vertical="top" wrapText="1"/>
    </xf>
    <xf numFmtId="0" fontId="19" fillId="0" borderId="0" xfId="6" applyAlignment="1">
      <alignment vertical="top" wrapText="1"/>
    </xf>
    <xf numFmtId="0" fontId="24" fillId="0" borderId="0" xfId="6" applyFont="1" applyAlignment="1">
      <alignment vertical="top" wrapText="1"/>
    </xf>
    <xf numFmtId="0" fontId="25" fillId="0" borderId="0" xfId="7"/>
    <xf numFmtId="0" fontId="19" fillId="0" borderId="0" xfId="6" applyAlignment="1">
      <alignment vertical="center"/>
    </xf>
    <xf numFmtId="0" fontId="26" fillId="0" borderId="0" xfId="6" applyFont="1"/>
    <xf numFmtId="0" fontId="19" fillId="3" borderId="0" xfId="6" applyFill="1"/>
    <xf numFmtId="0" fontId="25" fillId="3" borderId="0" xfId="7" applyFill="1"/>
    <xf numFmtId="0" fontId="27" fillId="0" borderId="0" xfId="6" applyFont="1" applyAlignment="1">
      <alignment horizontal="left" vertical="top" wrapText="1"/>
    </xf>
    <xf numFmtId="0" fontId="19" fillId="3" borderId="0" xfId="6" applyFill="1" applyAlignment="1">
      <alignment vertical="top" wrapText="1"/>
    </xf>
    <xf numFmtId="0" fontId="19" fillId="3" borderId="0" xfId="6" applyFill="1" applyAlignment="1">
      <alignment vertical="top"/>
    </xf>
    <xf numFmtId="0" fontId="27" fillId="5" borderId="23" xfId="6" applyFont="1" applyFill="1" applyBorder="1" applyAlignment="1">
      <alignment horizontal="center" vertical="center"/>
    </xf>
    <xf numFmtId="0" fontId="27" fillId="5" borderId="26" xfId="6" applyFont="1" applyFill="1" applyBorder="1" applyAlignment="1">
      <alignment horizontal="center" vertical="center"/>
    </xf>
    <xf numFmtId="0" fontId="19" fillId="0" borderId="0" xfId="6" applyAlignment="1">
      <alignment horizontal="center" vertical="center"/>
    </xf>
    <xf numFmtId="0" fontId="27" fillId="5" borderId="36" xfId="6" applyFont="1" applyFill="1" applyBorder="1" applyAlignment="1">
      <alignment horizontal="center" vertical="center"/>
    </xf>
    <xf numFmtId="0" fontId="27" fillId="5" borderId="37" xfId="6" applyFont="1" applyFill="1" applyBorder="1" applyAlignment="1">
      <alignment horizontal="center" vertical="center"/>
    </xf>
    <xf numFmtId="0" fontId="27" fillId="5" borderId="37" xfId="6" applyFont="1" applyFill="1" applyBorder="1" applyAlignment="1">
      <alignment horizontal="center" vertical="center" wrapText="1"/>
    </xf>
    <xf numFmtId="0" fontId="28" fillId="5" borderId="38" xfId="6" applyFont="1" applyFill="1" applyBorder="1" applyAlignment="1">
      <alignment horizontal="center" vertical="center" wrapText="1"/>
    </xf>
    <xf numFmtId="0" fontId="19" fillId="3" borderId="0" xfId="6" applyFill="1" applyAlignment="1">
      <alignment horizontal="center" vertical="center"/>
    </xf>
    <xf numFmtId="0" fontId="19" fillId="0" borderId="39" xfId="6" applyBorder="1" applyAlignment="1">
      <alignment horizontal="center" vertical="center"/>
    </xf>
    <xf numFmtId="0" fontId="19" fillId="0" borderId="40" xfId="6" applyBorder="1" applyAlignment="1">
      <alignment horizontal="center" vertical="center"/>
    </xf>
    <xf numFmtId="0" fontId="26" fillId="0" borderId="40" xfId="6" applyFont="1" applyBorder="1" applyAlignment="1">
      <alignment horizontal="center" vertical="center"/>
    </xf>
    <xf numFmtId="0" fontId="27" fillId="0" borderId="1" xfId="6" applyFont="1" applyBorder="1" applyAlignment="1">
      <alignment horizontal="center" vertical="center"/>
    </xf>
    <xf numFmtId="0" fontId="27" fillId="0" borderId="3" xfId="6" applyFont="1" applyBorder="1" applyAlignment="1">
      <alignment horizontal="left" vertical="center"/>
    </xf>
    <xf numFmtId="165" fontId="19" fillId="0" borderId="2" xfId="6" applyNumberFormat="1" applyBorder="1" applyAlignment="1">
      <alignment horizontal="center" vertical="center"/>
    </xf>
    <xf numFmtId="165" fontId="26" fillId="0" borderId="3" xfId="6" applyNumberFormat="1" applyFont="1" applyBorder="1" applyAlignment="1">
      <alignment horizontal="center" vertical="center"/>
    </xf>
    <xf numFmtId="0" fontId="19" fillId="0" borderId="1" xfId="6" applyBorder="1" applyAlignment="1">
      <alignment horizontal="center" vertical="center"/>
    </xf>
    <xf numFmtId="0" fontId="19" fillId="0" borderId="3" xfId="6" applyBorder="1" applyAlignment="1">
      <alignment vertical="center"/>
    </xf>
    <xf numFmtId="0" fontId="19" fillId="0" borderId="2" xfId="6" applyBorder="1" applyAlignment="1">
      <alignment horizontal="center" vertical="center"/>
    </xf>
    <xf numFmtId="0" fontId="26" fillId="0" borderId="3" xfId="6" applyFont="1" applyBorder="1" applyAlignment="1">
      <alignment horizontal="center" vertical="center"/>
    </xf>
    <xf numFmtId="0" fontId="27" fillId="0" borderId="0" xfId="6" applyFont="1" applyAlignment="1">
      <alignment horizontal="center" vertical="center"/>
    </xf>
    <xf numFmtId="0" fontId="27" fillId="5" borderId="39" xfId="6" applyFont="1" applyFill="1" applyBorder="1" applyAlignment="1">
      <alignment horizontal="center" vertical="center"/>
    </xf>
    <xf numFmtId="0" fontId="27" fillId="5" borderId="0" xfId="6" applyFont="1" applyFill="1" applyAlignment="1">
      <alignment horizontal="center" vertical="center"/>
    </xf>
    <xf numFmtId="165" fontId="27" fillId="5" borderId="2" xfId="6" applyNumberFormat="1" applyFont="1" applyFill="1" applyBorder="1" applyAlignment="1">
      <alignment horizontal="center" vertical="center"/>
    </xf>
    <xf numFmtId="165" fontId="28" fillId="5" borderId="3" xfId="6" applyNumberFormat="1" applyFont="1" applyFill="1" applyBorder="1" applyAlignment="1">
      <alignment horizontal="center" vertical="center"/>
    </xf>
    <xf numFmtId="0" fontId="27" fillId="3" borderId="0" xfId="6" applyFont="1" applyFill="1" applyAlignment="1">
      <alignment horizontal="center" vertical="center"/>
    </xf>
    <xf numFmtId="0" fontId="19" fillId="0" borderId="40" xfId="6" applyBorder="1" applyAlignment="1">
      <alignment vertical="center"/>
    </xf>
    <xf numFmtId="0" fontId="27" fillId="5" borderId="1" xfId="6" applyFont="1" applyFill="1" applyBorder="1" applyAlignment="1">
      <alignment horizontal="center" vertical="center"/>
    </xf>
    <xf numFmtId="0" fontId="27" fillId="5" borderId="3" xfId="6" applyFont="1" applyFill="1" applyBorder="1" applyAlignment="1">
      <alignment horizontal="center" vertical="center"/>
    </xf>
    <xf numFmtId="0" fontId="27" fillId="5" borderId="1" xfId="6" applyFont="1" applyFill="1" applyBorder="1" applyAlignment="1">
      <alignment horizontal="center" vertical="center" wrapText="1"/>
    </xf>
    <xf numFmtId="0" fontId="27" fillId="5" borderId="2" xfId="6" applyFont="1" applyFill="1" applyBorder="1" applyAlignment="1">
      <alignment horizontal="center" vertical="center" wrapText="1"/>
    </xf>
    <xf numFmtId="0" fontId="28" fillId="5" borderId="3" xfId="6" applyFont="1" applyFill="1" applyBorder="1" applyAlignment="1">
      <alignment horizontal="center" vertical="center" wrapText="1"/>
    </xf>
    <xf numFmtId="165" fontId="19" fillId="0" borderId="1" xfId="6" applyNumberFormat="1" applyBorder="1" applyAlignment="1">
      <alignment horizontal="center" vertical="center"/>
    </xf>
    <xf numFmtId="165" fontId="19" fillId="0" borderId="2" xfId="8" applyFont="1" applyBorder="1" applyAlignment="1" applyProtection="1">
      <alignment horizontal="center" vertical="center"/>
    </xf>
    <xf numFmtId="165" fontId="26" fillId="0" borderId="3" xfId="8" applyFont="1" applyBorder="1" applyAlignment="1" applyProtection="1">
      <alignment horizontal="center" vertical="center"/>
    </xf>
    <xf numFmtId="0" fontId="31" fillId="0" borderId="1" xfId="9" applyFont="1" applyBorder="1" applyAlignment="1">
      <alignment horizontal="center" vertical="center"/>
    </xf>
    <xf numFmtId="3" fontId="32" fillId="0" borderId="0" xfId="9" applyNumberFormat="1" applyFont="1" applyAlignment="1">
      <alignment horizontal="center" wrapText="1"/>
    </xf>
    <xf numFmtId="3" fontId="32" fillId="3" borderId="0" xfId="9" applyNumberFormat="1" applyFont="1" applyFill="1" applyAlignment="1">
      <alignment horizontal="center" wrapText="1"/>
    </xf>
    <xf numFmtId="165" fontId="27" fillId="5" borderId="2" xfId="8" applyFont="1" applyFill="1" applyBorder="1" applyAlignment="1" applyProtection="1">
      <alignment horizontal="center" vertical="center"/>
    </xf>
    <xf numFmtId="165" fontId="28" fillId="5" borderId="3" xfId="8" applyFont="1" applyFill="1" applyBorder="1" applyAlignment="1" applyProtection="1">
      <alignment horizontal="center" vertical="center"/>
    </xf>
    <xf numFmtId="164" fontId="19" fillId="3" borderId="0" xfId="6" applyNumberFormat="1" applyFill="1"/>
    <xf numFmtId="165" fontId="27" fillId="5" borderId="1" xfId="6" applyNumberFormat="1" applyFont="1" applyFill="1" applyBorder="1" applyAlignment="1">
      <alignment horizontal="center" vertical="center"/>
    </xf>
    <xf numFmtId="3" fontId="31" fillId="0" borderId="3" xfId="9" applyNumberFormat="1" applyFont="1" applyBorder="1" applyAlignment="1">
      <alignment horizontal="justify" vertical="top" wrapText="1"/>
    </xf>
    <xf numFmtId="0" fontId="27" fillId="0" borderId="3" xfId="6" applyFont="1" applyBorder="1" applyAlignment="1">
      <alignment vertical="center" wrapText="1"/>
    </xf>
    <xf numFmtId="165" fontId="33" fillId="0" borderId="1" xfId="6" applyNumberFormat="1" applyFont="1" applyBorder="1" applyAlignment="1">
      <alignment horizontal="center" vertical="center"/>
    </xf>
    <xf numFmtId="165" fontId="33" fillId="0" borderId="2" xfId="6" applyNumberFormat="1" applyFont="1" applyBorder="1" applyAlignment="1">
      <alignment horizontal="center" vertical="center"/>
    </xf>
    <xf numFmtId="0" fontId="34" fillId="0" borderId="3" xfId="6" applyFont="1" applyBorder="1" applyAlignment="1">
      <alignment vertical="center"/>
    </xf>
    <xf numFmtId="0" fontId="27" fillId="0" borderId="39" xfId="6" applyFont="1" applyBorder="1" applyAlignment="1">
      <alignment horizontal="center" vertical="center"/>
    </xf>
    <xf numFmtId="0" fontId="27" fillId="0" borderId="40" xfId="6" applyFont="1" applyBorder="1" applyAlignment="1">
      <alignment horizontal="center" vertical="center"/>
    </xf>
    <xf numFmtId="165" fontId="19" fillId="0" borderId="39" xfId="6" applyNumberFormat="1" applyBorder="1" applyAlignment="1">
      <alignment horizontal="center" vertical="center"/>
    </xf>
    <xf numFmtId="165" fontId="19" fillId="0" borderId="0" xfId="6" applyNumberFormat="1" applyAlignment="1">
      <alignment horizontal="center" vertical="center"/>
    </xf>
    <xf numFmtId="165" fontId="19" fillId="0" borderId="0" xfId="8" applyFont="1" applyBorder="1" applyAlignment="1" applyProtection="1">
      <alignment horizontal="center" vertical="center"/>
    </xf>
    <xf numFmtId="165" fontId="26" fillId="0" borderId="40" xfId="8" applyFont="1" applyBorder="1" applyAlignment="1" applyProtection="1">
      <alignment horizontal="center" vertical="center"/>
    </xf>
    <xf numFmtId="0" fontId="19" fillId="0" borderId="43" xfId="6" applyBorder="1" applyAlignment="1">
      <alignment horizontal="center" vertical="center"/>
    </xf>
    <xf numFmtId="0" fontId="19" fillId="0" borderId="44" xfId="6" applyBorder="1" applyAlignment="1">
      <alignment horizontal="center" vertical="center"/>
    </xf>
    <xf numFmtId="0" fontId="27" fillId="0" borderId="37" xfId="6" applyFont="1" applyBorder="1" applyAlignment="1">
      <alignment horizontal="center" vertical="center" wrapText="1"/>
    </xf>
    <xf numFmtId="0" fontId="28" fillId="0" borderId="38" xfId="6" applyFont="1" applyBorder="1" applyAlignment="1">
      <alignment horizontal="center" vertical="center" wrapText="1"/>
    </xf>
    <xf numFmtId="165" fontId="27" fillId="0" borderId="0" xfId="6" applyNumberFormat="1" applyFont="1" applyAlignment="1">
      <alignment horizontal="center" vertical="center"/>
    </xf>
    <xf numFmtId="165" fontId="27" fillId="0" borderId="39" xfId="6" applyNumberFormat="1" applyFont="1" applyBorder="1" applyAlignment="1">
      <alignment horizontal="center" vertical="center"/>
    </xf>
    <xf numFmtId="165" fontId="27" fillId="0" borderId="2" xfId="8" applyFont="1" applyBorder="1" applyAlignment="1" applyProtection="1">
      <alignment horizontal="center" vertical="center"/>
    </xf>
    <xf numFmtId="165" fontId="28" fillId="0" borderId="3" xfId="8" applyFont="1" applyBorder="1" applyAlignment="1" applyProtection="1">
      <alignment horizontal="center" vertical="center"/>
    </xf>
    <xf numFmtId="165" fontId="27" fillId="3" borderId="0" xfId="6" applyNumberFormat="1" applyFont="1" applyFill="1" applyAlignment="1">
      <alignment horizontal="center" vertical="center"/>
    </xf>
    <xf numFmtId="0" fontId="31" fillId="0" borderId="39" xfId="7" applyFont="1" applyBorder="1"/>
    <xf numFmtId="0" fontId="35" fillId="0" borderId="39" xfId="7" applyFont="1" applyBorder="1"/>
    <xf numFmtId="0" fontId="35" fillId="0" borderId="0" xfId="7" applyFont="1"/>
    <xf numFmtId="0" fontId="35" fillId="0" borderId="46" xfId="7" applyFont="1" applyBorder="1"/>
    <xf numFmtId="0" fontId="35" fillId="0" borderId="47" xfId="7" applyFont="1" applyBorder="1"/>
    <xf numFmtId="165" fontId="27" fillId="0" borderId="48" xfId="8" applyFont="1" applyBorder="1" applyAlignment="1" applyProtection="1">
      <alignment horizontal="center" vertical="center"/>
    </xf>
    <xf numFmtId="165" fontId="28" fillId="0" borderId="49" xfId="8" applyFont="1" applyBorder="1" applyAlignment="1" applyProtection="1">
      <alignment horizontal="center" vertical="center"/>
    </xf>
    <xf numFmtId="165" fontId="19" fillId="0" borderId="0" xfId="6" applyNumberFormat="1"/>
    <xf numFmtId="0" fontId="19" fillId="0" borderId="0" xfId="6" applyAlignment="1" applyProtection="1">
      <alignment vertical="center"/>
      <protection locked="0"/>
    </xf>
    <xf numFmtId="0" fontId="19" fillId="0" borderId="0" xfId="6" applyProtection="1">
      <protection locked="0"/>
    </xf>
    <xf numFmtId="0" fontId="26" fillId="0" borderId="0" xfId="6" applyFont="1" applyProtection="1">
      <protection locked="0"/>
    </xf>
    <xf numFmtId="0" fontId="19" fillId="3" borderId="0" xfId="6" applyFill="1" applyProtection="1">
      <protection locked="0"/>
    </xf>
    <xf numFmtId="0" fontId="19" fillId="0" borderId="0" xfId="6" applyAlignment="1">
      <alignment wrapText="1"/>
    </xf>
    <xf numFmtId="0" fontId="37" fillId="0" borderId="36" xfId="10" applyFont="1" applyBorder="1"/>
    <xf numFmtId="0" fontId="27" fillId="0" borderId="37" xfId="10" applyFont="1" applyBorder="1"/>
    <xf numFmtId="0" fontId="27" fillId="0" borderId="38" xfId="10" applyFont="1" applyBorder="1" applyAlignment="1">
      <alignment horizontal="left"/>
    </xf>
    <xf numFmtId="0" fontId="37" fillId="0" borderId="1" xfId="10" applyFont="1" applyBorder="1" applyAlignment="1">
      <alignment horizontal="left"/>
    </xf>
    <xf numFmtId="0" fontId="19" fillId="6" borderId="2" xfId="10" applyFont="1" applyFill="1" applyBorder="1"/>
    <xf numFmtId="0" fontId="37" fillId="6" borderId="3" xfId="10" applyFont="1" applyFill="1" applyBorder="1" applyAlignment="1">
      <alignment horizontal="center"/>
    </xf>
    <xf numFmtId="0" fontId="38" fillId="0" borderId="1" xfId="10" applyFont="1" applyBorder="1" applyAlignment="1">
      <alignment horizontal="left"/>
    </xf>
    <xf numFmtId="0" fontId="38" fillId="6" borderId="3" xfId="10" applyFont="1" applyFill="1" applyBorder="1" applyAlignment="1">
      <alignment horizontal="center"/>
    </xf>
    <xf numFmtId="0" fontId="19" fillId="6" borderId="3" xfId="10" applyFont="1" applyFill="1" applyBorder="1"/>
    <xf numFmtId="0" fontId="37" fillId="0" borderId="50" xfId="10" applyFont="1" applyBorder="1" applyAlignment="1">
      <alignment horizontal="left"/>
    </xf>
    <xf numFmtId="0" fontId="34" fillId="6" borderId="48" xfId="10" applyFont="1" applyFill="1" applyBorder="1"/>
    <xf numFmtId="0" fontId="19" fillId="6" borderId="49" xfId="10" applyFont="1" applyFill="1" applyBorder="1"/>
    <xf numFmtId="0" fontId="39" fillId="7" borderId="2" xfId="2" applyFont="1" applyFill="1" applyBorder="1"/>
    <xf numFmtId="0" fontId="39" fillId="8" borderId="2" xfId="2" applyFont="1" applyFill="1" applyBorder="1"/>
    <xf numFmtId="0" fontId="39" fillId="8" borderId="2" xfId="2" applyFont="1" applyFill="1" applyBorder="1" applyAlignment="1">
      <alignment wrapText="1"/>
    </xf>
    <xf numFmtId="0" fontId="40" fillId="7" borderId="2" xfId="2" applyFont="1" applyFill="1" applyBorder="1" applyAlignment="1">
      <alignment wrapText="1"/>
    </xf>
    <xf numFmtId="0" fontId="0" fillId="0" borderId="0" xfId="0" applyProtection="1">
      <protection locked="0"/>
    </xf>
    <xf numFmtId="0" fontId="9" fillId="0" borderId="0" xfId="2" applyFont="1" applyAlignment="1" applyProtection="1">
      <alignment wrapText="1"/>
      <protection locked="0"/>
    </xf>
    <xf numFmtId="0" fontId="11" fillId="0" borderId="0" xfId="2" applyFont="1" applyProtection="1">
      <protection locked="0"/>
    </xf>
    <xf numFmtId="164" fontId="5" fillId="2" borderId="23" xfId="1" applyFont="1" applyFill="1" applyBorder="1" applyAlignment="1" applyProtection="1">
      <alignment horizontal="center" vertical="center" wrapText="1"/>
    </xf>
    <xf numFmtId="0" fontId="42" fillId="0" borderId="0" xfId="11" applyFont="1"/>
    <xf numFmtId="0" fontId="43" fillId="0" borderId="0" xfId="11" applyFont="1"/>
    <xf numFmtId="0" fontId="32" fillId="0" borderId="0" xfId="11" applyFont="1"/>
    <xf numFmtId="0" fontId="43" fillId="0" borderId="0" xfId="12" applyFont="1"/>
    <xf numFmtId="0" fontId="50" fillId="0" borderId="0" xfId="11" applyFont="1"/>
    <xf numFmtId="0" fontId="43" fillId="0" borderId="0" xfId="12" applyFont="1" applyAlignment="1">
      <alignment horizontal="center" vertical="center"/>
    </xf>
    <xf numFmtId="0" fontId="52" fillId="0" borderId="0" xfId="11" applyFont="1"/>
    <xf numFmtId="0" fontId="49" fillId="0" borderId="0" xfId="11" applyFont="1"/>
    <xf numFmtId="0" fontId="43" fillId="0" borderId="0" xfId="11" applyFont="1" applyAlignment="1">
      <alignment horizontal="center" vertical="center"/>
    </xf>
    <xf numFmtId="0" fontId="43" fillId="0" borderId="0" xfId="11" applyFont="1" applyAlignment="1">
      <alignment vertical="center"/>
    </xf>
    <xf numFmtId="0" fontId="43" fillId="0" borderId="51" xfId="12" applyFont="1" applyBorder="1" applyAlignment="1">
      <alignment horizontal="justify" vertical="top" wrapText="1"/>
    </xf>
    <xf numFmtId="0" fontId="43" fillId="0" borderId="0" xfId="12" applyFont="1" applyAlignment="1">
      <alignment horizontal="center"/>
    </xf>
    <xf numFmtId="0" fontId="53" fillId="0" borderId="0" xfId="11" applyFont="1" applyAlignment="1">
      <alignment horizontal="center" vertical="center"/>
    </xf>
    <xf numFmtId="0" fontId="43" fillId="0" borderId="0" xfId="12" applyFont="1" applyAlignment="1">
      <alignment vertical="center"/>
    </xf>
    <xf numFmtId="0" fontId="49" fillId="2" borderId="0" xfId="12" applyFont="1" applyFill="1" applyAlignment="1">
      <alignment vertical="center"/>
    </xf>
    <xf numFmtId="0" fontId="49" fillId="0" borderId="53" xfId="11" applyFont="1" applyBorder="1"/>
    <xf numFmtId="0" fontId="43" fillId="0" borderId="53" xfId="11" applyFont="1" applyBorder="1" applyAlignment="1">
      <alignment horizontal="justify" vertical="top" wrapText="1"/>
    </xf>
    <xf numFmtId="3" fontId="43" fillId="0" borderId="53" xfId="12" applyNumberFormat="1" applyFont="1" applyBorder="1" applyAlignment="1">
      <alignment horizontal="center" vertical="center" wrapText="1"/>
    </xf>
    <xf numFmtId="0" fontId="43" fillId="0" borderId="53" xfId="11" applyFont="1" applyBorder="1" applyAlignment="1">
      <alignment horizontal="center" vertical="center"/>
    </xf>
    <xf numFmtId="0" fontId="43" fillId="0" borderId="53" xfId="11" applyFont="1" applyBorder="1" applyAlignment="1">
      <alignment horizontal="centerContinuous" vertical="center"/>
    </xf>
    <xf numFmtId="0" fontId="49" fillId="0" borderId="53" xfId="11" applyFont="1" applyBorder="1" applyAlignment="1">
      <alignment vertical="center"/>
    </xf>
    <xf numFmtId="0" fontId="42" fillId="0" borderId="0" xfId="11" applyFont="1" applyAlignment="1">
      <alignment vertical="center"/>
    </xf>
    <xf numFmtId="0" fontId="43" fillId="0" borderId="53" xfId="11" applyFont="1" applyBorder="1" applyAlignment="1">
      <alignment horizontal="justify" vertical="center" wrapText="1"/>
    </xf>
    <xf numFmtId="0" fontId="54" fillId="0" borderId="53" xfId="11" applyFont="1" applyBorder="1" applyAlignment="1">
      <alignment vertical="center" wrapText="1"/>
    </xf>
    <xf numFmtId="0" fontId="49" fillId="2" borderId="54" xfId="12" applyFont="1" applyFill="1" applyBorder="1" applyAlignment="1">
      <alignment vertical="center"/>
    </xf>
    <xf numFmtId="0" fontId="49" fillId="2" borderId="55" xfId="12" applyFont="1" applyFill="1" applyBorder="1" applyAlignment="1">
      <alignment vertical="center"/>
    </xf>
    <xf numFmtId="0" fontId="49" fillId="0" borderId="54" xfId="12" applyFont="1" applyBorder="1" applyAlignment="1">
      <alignment vertical="center"/>
    </xf>
    <xf numFmtId="0" fontId="43" fillId="0" borderId="53" xfId="11" applyFont="1" applyBorder="1" applyAlignment="1">
      <alignment horizontal="left" vertical="top" wrapText="1"/>
    </xf>
    <xf numFmtId="0" fontId="43" fillId="0" borderId="53" xfId="12" applyFont="1" applyBorder="1" applyAlignment="1">
      <alignment horizontal="centerContinuous" vertical="center"/>
    </xf>
    <xf numFmtId="0" fontId="49" fillId="2" borderId="52" xfId="12" applyFont="1" applyFill="1" applyBorder="1" applyAlignment="1">
      <alignment vertical="center"/>
    </xf>
    <xf numFmtId="0" fontId="43" fillId="0" borderId="53" xfId="12" applyFont="1" applyBorder="1" applyAlignment="1">
      <alignment horizontal="justify" vertical="top" wrapText="1"/>
    </xf>
    <xf numFmtId="0" fontId="54" fillId="0" borderId="53" xfId="12" applyFont="1" applyBorder="1" applyAlignment="1">
      <alignment vertical="center" wrapText="1"/>
    </xf>
    <xf numFmtId="0" fontId="46" fillId="0" borderId="0" xfId="12" applyFont="1" applyAlignment="1">
      <alignment horizontal="center" vertical="center"/>
    </xf>
    <xf numFmtId="0" fontId="46" fillId="0" borderId="0" xfId="12" applyFont="1" applyAlignment="1">
      <alignment horizontal="center" vertical="center" wrapText="1"/>
    </xf>
    <xf numFmtId="0" fontId="49" fillId="0" borderId="0" xfId="12" applyFont="1" applyAlignment="1">
      <alignment horizontal="center" vertical="center" wrapText="1"/>
    </xf>
    <xf numFmtId="0" fontId="53" fillId="0" borderId="0" xfId="12" applyFont="1"/>
    <xf numFmtId="0" fontId="43" fillId="0" borderId="0" xfId="11" applyFont="1" applyAlignment="1">
      <alignment horizontal="left" vertical="center"/>
    </xf>
    <xf numFmtId="0" fontId="48" fillId="0" borderId="0" xfId="12" applyFont="1"/>
    <xf numFmtId="0" fontId="51" fillId="0" borderId="0" xfId="11" applyFont="1"/>
    <xf numFmtId="0" fontId="51" fillId="0" borderId="0" xfId="11" applyFont="1" applyAlignment="1">
      <alignment horizontal="left" vertical="center"/>
    </xf>
    <xf numFmtId="0" fontId="42" fillId="0" borderId="0" xfId="12" applyFont="1"/>
    <xf numFmtId="0" fontId="42" fillId="0" borderId="0" xfId="12" applyFont="1" applyAlignment="1">
      <alignment horizontal="center"/>
    </xf>
    <xf numFmtId="0" fontId="58" fillId="0" borderId="0" xfId="12" applyFont="1"/>
    <xf numFmtId="0" fontId="46" fillId="0" borderId="51" xfId="12" applyFont="1" applyBorder="1" applyAlignment="1">
      <alignment horizontal="justify" vertical="top" wrapText="1"/>
    </xf>
    <xf numFmtId="0" fontId="52" fillId="0" borderId="0" xfId="12" applyFont="1" applyAlignment="1">
      <alignment horizontal="center"/>
    </xf>
    <xf numFmtId="0" fontId="52" fillId="0" borderId="0" xfId="12" applyFont="1"/>
    <xf numFmtId="0" fontId="52" fillId="0" borderId="51" xfId="12" applyFont="1" applyBorder="1" applyAlignment="1">
      <alignment horizontal="left" wrapText="1"/>
    </xf>
    <xf numFmtId="0" fontId="42" fillId="0" borderId="0" xfId="12" applyFont="1" applyAlignment="1">
      <alignment vertical="center"/>
    </xf>
    <xf numFmtId="0" fontId="52" fillId="0" borderId="53" xfId="12" applyFont="1" applyBorder="1" applyAlignment="1">
      <alignment horizontal="right" vertical="center" wrapText="1"/>
    </xf>
    <xf numFmtId="0" fontId="59" fillId="0" borderId="0" xfId="12" applyFont="1" applyAlignment="1">
      <alignment vertical="center"/>
    </xf>
    <xf numFmtId="0" fontId="52" fillId="0" borderId="53" xfId="12" applyFont="1" applyBorder="1" applyAlignment="1">
      <alignment horizontal="justify" vertical="center" wrapText="1"/>
    </xf>
    <xf numFmtId="0" fontId="60" fillId="0" borderId="0" xfId="12" applyFont="1" applyAlignment="1">
      <alignment horizontal="center" vertical="center" wrapText="1"/>
    </xf>
    <xf numFmtId="0" fontId="22" fillId="0" borderId="0" xfId="12" applyFont="1"/>
    <xf numFmtId="0" fontId="48" fillId="0" borderId="0" xfId="12" applyFont="1" applyAlignment="1">
      <alignment horizontal="center"/>
    </xf>
    <xf numFmtId="0" fontId="21" fillId="0" borderId="0" xfId="12" applyFont="1"/>
    <xf numFmtId="0" fontId="52" fillId="0" borderId="51" xfId="12" applyFont="1" applyBorder="1" applyAlignment="1">
      <alignment horizontal="left" vertical="top" wrapText="1"/>
    </xf>
    <xf numFmtId="0" fontId="52" fillId="0" borderId="0" xfId="12" applyFont="1" applyAlignment="1">
      <alignment horizontal="right"/>
    </xf>
    <xf numFmtId="0" fontId="58" fillId="0" borderId="0" xfId="11" applyFont="1"/>
    <xf numFmtId="0" fontId="43" fillId="0" borderId="53" xfId="11" applyFont="1" applyBorder="1" applyAlignment="1">
      <alignment vertical="center"/>
    </xf>
    <xf numFmtId="0" fontId="43" fillId="2" borderId="54" xfId="12" applyFont="1" applyFill="1" applyBorder="1" applyAlignment="1">
      <alignment horizontal="centerContinuous" vertical="center"/>
    </xf>
    <xf numFmtId="0" fontId="49" fillId="0" borderId="53" xfId="12" applyFont="1" applyBorder="1"/>
    <xf numFmtId="0" fontId="46" fillId="0" borderId="53" xfId="11" applyFont="1" applyBorder="1" applyAlignment="1">
      <alignment vertical="center"/>
    </xf>
    <xf numFmtId="0" fontId="43" fillId="3" borderId="53" xfId="11" applyFont="1" applyFill="1" applyBorder="1" applyAlignment="1">
      <alignment horizontal="justify" vertical="top" wrapText="1"/>
    </xf>
    <xf numFmtId="0" fontId="53" fillId="0" borderId="0" xfId="12" applyFont="1" applyAlignment="1">
      <alignment horizontal="center" vertical="center"/>
    </xf>
    <xf numFmtId="0" fontId="46" fillId="0" borderId="53" xfId="12" applyFont="1" applyBorder="1" applyAlignment="1">
      <alignment horizontal="justify" vertical="top" wrapText="1"/>
    </xf>
    <xf numFmtId="0" fontId="46" fillId="0" borderId="53" xfId="11" applyFont="1" applyBorder="1" applyAlignment="1">
      <alignment horizontal="justify" vertical="top" wrapText="1"/>
    </xf>
    <xf numFmtId="0" fontId="47" fillId="0" borderId="0" xfId="11" applyFont="1"/>
    <xf numFmtId="0" fontId="49" fillId="0" borderId="59" xfId="12" applyFont="1" applyBorder="1" applyAlignment="1">
      <alignment vertical="center"/>
    </xf>
    <xf numFmtId="0" fontId="43" fillId="0" borderId="59" xfId="11" applyFont="1" applyBorder="1" applyAlignment="1">
      <alignment horizontal="justify" vertical="top" wrapText="1"/>
    </xf>
    <xf numFmtId="0" fontId="43" fillId="0" borderId="59" xfId="12" applyFont="1" applyBorder="1" applyAlignment="1">
      <alignment horizontal="justify" vertical="top" wrapText="1"/>
    </xf>
    <xf numFmtId="0" fontId="43" fillId="0" borderId="59" xfId="12" applyFont="1" applyBorder="1" applyAlignment="1">
      <alignment horizontal="centerContinuous" vertical="center"/>
    </xf>
    <xf numFmtId="0" fontId="43" fillId="0" borderId="59" xfId="11" applyFont="1" applyBorder="1" applyAlignment="1">
      <alignment horizontal="left" vertical="top" wrapText="1"/>
    </xf>
    <xf numFmtId="0" fontId="54" fillId="0" borderId="60" xfId="12" applyFont="1" applyBorder="1" applyAlignment="1">
      <alignment vertical="center" wrapText="1"/>
    </xf>
    <xf numFmtId="0" fontId="43" fillId="2" borderId="61" xfId="12" applyFont="1" applyFill="1" applyBorder="1" applyAlignment="1">
      <alignment horizontal="centerContinuous" vertical="center"/>
    </xf>
    <xf numFmtId="0" fontId="49" fillId="2" borderId="61" xfId="12" applyFont="1" applyFill="1" applyBorder="1" applyAlignment="1">
      <alignment vertical="center"/>
    </xf>
    <xf numFmtId="0" fontId="43" fillId="0" borderId="61" xfId="12" applyFont="1" applyBorder="1" applyAlignment="1">
      <alignment horizontal="justify" vertical="top" wrapText="1"/>
    </xf>
    <xf numFmtId="0" fontId="46" fillId="9" borderId="59" xfId="12" applyFont="1" applyFill="1" applyBorder="1" applyAlignment="1">
      <alignment horizontal="left" vertical="top" wrapText="1"/>
    </xf>
    <xf numFmtId="0" fontId="46" fillId="0" borderId="59" xfId="12" applyFont="1" applyBorder="1" applyAlignment="1">
      <alignment horizontal="left" vertical="top" wrapText="1"/>
    </xf>
    <xf numFmtId="0" fontId="43" fillId="0" borderId="59" xfId="12" applyFont="1" applyBorder="1" applyAlignment="1">
      <alignment horizontal="left" vertical="top" wrapText="1"/>
    </xf>
    <xf numFmtId="0" fontId="54" fillId="0" borderId="59" xfId="12" applyFont="1" applyBorder="1" applyAlignment="1">
      <alignment horizontal="left" vertical="center" wrapText="1"/>
    </xf>
    <xf numFmtId="0" fontId="49" fillId="0" borderId="51" xfId="12" applyFont="1" applyBorder="1" applyAlignment="1">
      <alignment horizontal="center" vertical="center" wrapText="1"/>
    </xf>
    <xf numFmtId="0" fontId="52" fillId="0" borderId="64" xfId="12" applyFont="1" applyBorder="1" applyAlignment="1">
      <alignment horizontal="center"/>
    </xf>
    <xf numFmtId="0" fontId="52" fillId="0" borderId="65" xfId="12" applyFont="1" applyBorder="1" applyAlignment="1">
      <alignment horizontal="center"/>
    </xf>
    <xf numFmtId="0" fontId="52" fillId="0" borderId="65" xfId="12" applyFont="1" applyBorder="1" applyAlignment="1">
      <alignment horizontal="center" vertical="top"/>
    </xf>
    <xf numFmtId="0" fontId="52" fillId="0" borderId="66" xfId="12" applyFont="1" applyBorder="1" applyAlignment="1">
      <alignment horizontal="center" vertical="top"/>
    </xf>
    <xf numFmtId="0" fontId="49" fillId="2" borderId="67" xfId="12" applyFont="1" applyFill="1" applyBorder="1" applyAlignment="1">
      <alignment horizontal="center" vertical="center" wrapText="1"/>
    </xf>
    <xf numFmtId="0" fontId="39" fillId="0" borderId="0" xfId="13"/>
    <xf numFmtId="0" fontId="43" fillId="0" borderId="0" xfId="12" applyFont="1" applyAlignment="1">
      <alignment horizontal="centerContinuous" vertical="center"/>
    </xf>
    <xf numFmtId="0" fontId="43" fillId="0" borderId="0" xfId="14" applyFont="1"/>
    <xf numFmtId="164" fontId="56" fillId="0" borderId="0" xfId="15" applyFont="1" applyAlignment="1" applyProtection="1">
      <alignment vertical="center"/>
    </xf>
    <xf numFmtId="164" fontId="43" fillId="0" borderId="0" xfId="15" applyFont="1" applyAlignment="1" applyProtection="1">
      <alignment vertical="center"/>
    </xf>
    <xf numFmtId="0" fontId="43" fillId="0" borderId="0" xfId="14" applyFont="1" applyAlignment="1">
      <alignment vertical="center"/>
    </xf>
    <xf numFmtId="0" fontId="43" fillId="0" borderId="0" xfId="14" applyFont="1" applyAlignment="1">
      <alignment horizontal="centerContinuous" vertical="center"/>
    </xf>
    <xf numFmtId="0" fontId="43" fillId="0" borderId="0" xfId="14" applyFont="1" applyAlignment="1">
      <alignment horizontal="center" vertical="center"/>
    </xf>
    <xf numFmtId="0" fontId="46" fillId="0" borderId="70" xfId="11" applyFont="1" applyBorder="1" applyAlignment="1">
      <alignment vertical="center"/>
    </xf>
    <xf numFmtId="0" fontId="49" fillId="0" borderId="70" xfId="11" applyFont="1" applyBorder="1"/>
    <xf numFmtId="0" fontId="43" fillId="0" borderId="71" xfId="11" applyFont="1" applyBorder="1" applyAlignment="1">
      <alignment horizontal="center"/>
    </xf>
    <xf numFmtId="0" fontId="43" fillId="0" borderId="65" xfId="11" applyFont="1" applyBorder="1" applyAlignment="1">
      <alignment horizontal="center"/>
    </xf>
    <xf numFmtId="0" fontId="43" fillId="0" borderId="53" xfId="11" applyFont="1" applyBorder="1" applyAlignment="1">
      <alignment horizontal="center" vertical="center" wrapText="1"/>
    </xf>
    <xf numFmtId="3" fontId="43" fillId="0" borderId="59" xfId="12" applyNumberFormat="1" applyFont="1" applyBorder="1" applyAlignment="1">
      <alignment horizontal="center" vertical="center" wrapText="1"/>
    </xf>
    <xf numFmtId="0" fontId="43" fillId="0" borderId="65" xfId="11" applyFont="1" applyBorder="1" applyAlignment="1">
      <alignment horizontal="center" vertical="top"/>
    </xf>
    <xf numFmtId="0" fontId="43" fillId="0" borderId="65" xfId="11" applyFont="1" applyBorder="1" applyAlignment="1">
      <alignment vertical="center"/>
    </xf>
    <xf numFmtId="0" fontId="46" fillId="0" borderId="53" xfId="11" applyFont="1" applyBorder="1" applyAlignment="1">
      <alignment horizontal="centerContinuous" vertical="center"/>
    </xf>
    <xf numFmtId="0" fontId="46" fillId="0" borderId="65" xfId="11" applyFont="1" applyBorder="1" applyAlignment="1">
      <alignment horizontal="center" vertical="top" wrapText="1"/>
    </xf>
    <xf numFmtId="0" fontId="46" fillId="2" borderId="65" xfId="12" applyFont="1" applyFill="1" applyBorder="1" applyAlignment="1">
      <alignment horizontal="center" vertical="center"/>
    </xf>
    <xf numFmtId="0" fontId="46" fillId="0" borderId="0" xfId="11" applyFont="1" applyAlignment="1">
      <alignment vertical="center"/>
    </xf>
    <xf numFmtId="0" fontId="43" fillId="0" borderId="72" xfId="11" applyFont="1" applyBorder="1" applyAlignment="1">
      <alignment horizontal="center"/>
    </xf>
    <xf numFmtId="0" fontId="46" fillId="0" borderId="53" xfId="12" applyFont="1" applyBorder="1" applyAlignment="1">
      <alignment vertical="center"/>
    </xf>
    <xf numFmtId="0" fontId="43" fillId="0" borderId="65" xfId="12" applyFont="1" applyBorder="1" applyAlignment="1">
      <alignment horizontal="right" vertical="top"/>
    </xf>
    <xf numFmtId="0" fontId="43" fillId="0" borderId="65" xfId="11" applyFont="1" applyBorder="1" applyAlignment="1">
      <alignment horizontal="right" vertical="top"/>
    </xf>
    <xf numFmtId="0" fontId="43" fillId="0" borderId="53" xfId="12" applyFont="1" applyBorder="1" applyAlignment="1">
      <alignment horizontal="center" vertical="center" wrapText="1"/>
    </xf>
    <xf numFmtId="0" fontId="43" fillId="0" borderId="53" xfId="12" applyFont="1" applyBorder="1" applyAlignment="1">
      <alignment horizontal="justify" vertical="center"/>
    </xf>
    <xf numFmtId="0" fontId="43" fillId="0" borderId="65" xfId="12" applyFont="1" applyBorder="1" applyAlignment="1">
      <alignment horizontal="center" vertical="top"/>
    </xf>
    <xf numFmtId="0" fontId="43" fillId="0" borderId="65" xfId="12" applyFont="1" applyBorder="1" applyAlignment="1">
      <alignment vertical="center"/>
    </xf>
    <xf numFmtId="0" fontId="46" fillId="0" borderId="53" xfId="12" applyFont="1" applyBorder="1" applyAlignment="1">
      <alignment horizontal="centerContinuous" vertical="center"/>
    </xf>
    <xf numFmtId="0" fontId="46" fillId="0" borderId="65" xfId="12" applyFont="1" applyBorder="1" applyAlignment="1">
      <alignment horizontal="center" vertical="top" wrapText="1"/>
    </xf>
    <xf numFmtId="0" fontId="46" fillId="0" borderId="59" xfId="12" applyFont="1" applyBorder="1" applyAlignment="1">
      <alignment vertical="center"/>
    </xf>
    <xf numFmtId="0" fontId="43" fillId="0" borderId="73" xfId="12" applyFont="1" applyBorder="1" applyAlignment="1">
      <alignment horizontal="center"/>
    </xf>
    <xf numFmtId="0" fontId="43" fillId="0" borderId="59" xfId="12" applyFont="1" applyBorder="1" applyAlignment="1">
      <alignment horizontal="center" vertical="center" wrapText="1"/>
    </xf>
    <xf numFmtId="0" fontId="43" fillId="0" borderId="73" xfId="11" applyFont="1" applyBorder="1" applyAlignment="1">
      <alignment horizontal="center" vertical="top"/>
    </xf>
    <xf numFmtId="0" fontId="43" fillId="0" borderId="59" xfId="11" applyFont="1" applyBorder="1" applyAlignment="1">
      <alignment horizontal="center" vertical="center" wrapText="1"/>
    </xf>
    <xf numFmtId="0" fontId="43" fillId="0" borderId="73" xfId="12" applyFont="1" applyBorder="1" applyAlignment="1">
      <alignment horizontal="center" vertical="top"/>
    </xf>
    <xf numFmtId="0" fontId="43" fillId="0" borderId="73" xfId="12" applyFont="1" applyBorder="1" applyAlignment="1">
      <alignment vertical="center"/>
    </xf>
    <xf numFmtId="0" fontId="46" fillId="0" borderId="60" xfId="12" applyFont="1" applyBorder="1" applyAlignment="1">
      <alignment horizontal="centerContinuous" vertical="center"/>
    </xf>
    <xf numFmtId="0" fontId="46" fillId="0" borderId="74" xfId="12" applyFont="1" applyBorder="1" applyAlignment="1">
      <alignment horizontal="center" vertical="top" wrapText="1"/>
    </xf>
    <xf numFmtId="0" fontId="46" fillId="2" borderId="75" xfId="12" applyFont="1" applyFill="1" applyBorder="1" applyAlignment="1">
      <alignment horizontal="center" vertical="center"/>
    </xf>
    <xf numFmtId="0" fontId="43" fillId="0" borderId="61" xfId="12" applyFont="1" applyBorder="1" applyAlignment="1">
      <alignment horizontal="center" vertical="center"/>
    </xf>
    <xf numFmtId="0" fontId="43" fillId="0" borderId="75" xfId="12" applyFont="1" applyBorder="1" applyAlignment="1">
      <alignment horizontal="right" vertical="top"/>
    </xf>
    <xf numFmtId="0" fontId="43" fillId="9" borderId="59" xfId="12" applyFont="1" applyFill="1" applyBorder="1" applyAlignment="1">
      <alignment horizontal="centerContinuous" vertical="center"/>
    </xf>
    <xf numFmtId="0" fontId="46" fillId="0" borderId="59" xfId="12" applyFont="1" applyBorder="1" applyAlignment="1">
      <alignment horizontal="centerContinuous" vertical="center"/>
    </xf>
    <xf numFmtId="0" fontId="46" fillId="0" borderId="73" xfId="12" applyFont="1" applyBorder="1" applyAlignment="1">
      <alignment horizontal="center" vertical="top" wrapText="1"/>
    </xf>
    <xf numFmtId="0" fontId="49" fillId="0" borderId="76" xfId="12" applyFont="1" applyBorder="1" applyAlignment="1">
      <alignment horizontal="center" vertical="center" wrapText="1"/>
    </xf>
    <xf numFmtId="0" fontId="53" fillId="0" borderId="0" xfId="14" applyFont="1"/>
    <xf numFmtId="0" fontId="43" fillId="0" borderId="0" xfId="12" applyFont="1" applyAlignment="1">
      <alignment horizontal="justify"/>
    </xf>
    <xf numFmtId="0" fontId="49" fillId="0" borderId="81" xfId="12" applyFont="1" applyBorder="1" applyAlignment="1">
      <alignment horizontal="right" vertical="center" wrapText="1"/>
    </xf>
    <xf numFmtId="0" fontId="52" fillId="0" borderId="64" xfId="12" applyFont="1" applyBorder="1" applyAlignment="1">
      <alignment horizontal="center" vertical="center"/>
    </xf>
    <xf numFmtId="0" fontId="52" fillId="0" borderId="65" xfId="12" applyFont="1" applyBorder="1" applyAlignment="1">
      <alignment horizontal="center" vertical="center"/>
    </xf>
    <xf numFmtId="0" fontId="49" fillId="0" borderId="53" xfId="12" applyFont="1" applyBorder="1" applyAlignment="1">
      <alignment horizontal="right" vertical="center" wrapText="1"/>
    </xf>
    <xf numFmtId="0" fontId="52" fillId="0" borderId="53" xfId="12" applyFont="1" applyBorder="1" applyAlignment="1">
      <alignment horizontal="left" vertical="center" wrapText="1"/>
    </xf>
    <xf numFmtId="0" fontId="52" fillId="5" borderId="53" xfId="12" applyFont="1" applyFill="1" applyBorder="1" applyAlignment="1">
      <alignment horizontal="center" vertical="center" wrapText="1"/>
    </xf>
    <xf numFmtId="0" fontId="43" fillId="0" borderId="72" xfId="12" applyFont="1" applyBorder="1" applyAlignment="1">
      <alignment horizontal="center"/>
    </xf>
    <xf numFmtId="0" fontId="49" fillId="0" borderId="57" xfId="12" applyFont="1" applyBorder="1" applyAlignment="1">
      <alignment horizontal="center" vertical="center" wrapText="1"/>
    </xf>
    <xf numFmtId="0" fontId="49" fillId="0" borderId="82" xfId="12" applyFont="1" applyBorder="1" applyAlignment="1">
      <alignment horizontal="center" vertical="center" wrapText="1"/>
    </xf>
    <xf numFmtId="0" fontId="46" fillId="0" borderId="0" xfId="12" applyFont="1" applyAlignment="1">
      <alignment vertical="center"/>
    </xf>
    <xf numFmtId="0" fontId="49" fillId="0" borderId="0" xfId="12" applyFont="1" applyAlignment="1">
      <alignment vertical="center"/>
    </xf>
    <xf numFmtId="0" fontId="46" fillId="0" borderId="81" xfId="12" applyFont="1" applyBorder="1" applyAlignment="1">
      <alignment vertical="center"/>
    </xf>
    <xf numFmtId="0" fontId="49" fillId="0" borderId="81" xfId="11" applyFont="1" applyBorder="1"/>
    <xf numFmtId="0" fontId="43" fillId="0" borderId="64" xfId="12" applyFont="1" applyBorder="1" applyAlignment="1">
      <alignment horizontal="center" vertical="center"/>
    </xf>
    <xf numFmtId="0" fontId="43" fillId="0" borderId="65" xfId="11" applyFont="1" applyBorder="1" applyAlignment="1">
      <alignment horizontal="center" vertical="center"/>
    </xf>
    <xf numFmtId="0" fontId="46" fillId="0" borderId="65" xfId="11" applyFont="1" applyBorder="1" applyAlignment="1">
      <alignment horizontal="center" vertical="center" wrapText="1"/>
    </xf>
    <xf numFmtId="0" fontId="46" fillId="0" borderId="54" xfId="12" applyFont="1" applyBorder="1" applyAlignment="1">
      <alignment vertical="center"/>
    </xf>
    <xf numFmtId="0" fontId="43" fillId="0" borderId="83" xfId="12" applyFont="1" applyBorder="1" applyAlignment="1">
      <alignment horizontal="center" vertical="center"/>
    </xf>
    <xf numFmtId="0" fontId="43" fillId="0" borderId="65" xfId="12" applyFont="1" applyBorder="1" applyAlignment="1">
      <alignment horizontal="center" vertical="center"/>
    </xf>
    <xf numFmtId="0" fontId="43" fillId="0" borderId="65" xfId="11" applyFont="1" applyBorder="1" applyAlignment="1">
      <alignment horizontal="right" vertical="center"/>
    </xf>
    <xf numFmtId="0" fontId="46" fillId="0" borderId="65" xfId="12" applyFont="1" applyBorder="1" applyAlignment="1">
      <alignment horizontal="center" vertical="center"/>
    </xf>
    <xf numFmtId="0" fontId="46" fillId="2" borderId="84" xfId="12" applyFont="1" applyFill="1" applyBorder="1" applyAlignment="1">
      <alignment horizontal="center" vertical="center"/>
    </xf>
    <xf numFmtId="0" fontId="46" fillId="2" borderId="83" xfId="12" applyFont="1" applyFill="1" applyBorder="1" applyAlignment="1">
      <alignment horizontal="center" vertical="center"/>
    </xf>
    <xf numFmtId="0" fontId="46" fillId="0" borderId="65" xfId="12" applyFont="1" applyBorder="1" applyAlignment="1">
      <alignment horizontal="center" vertical="center" wrapText="1"/>
    </xf>
    <xf numFmtId="0" fontId="43" fillId="9" borderId="53" xfId="12" applyFont="1" applyFill="1" applyBorder="1" applyAlignment="1">
      <alignment horizontal="centerContinuous" vertical="center"/>
    </xf>
    <xf numFmtId="0" fontId="55" fillId="9" borderId="53" xfId="12" applyFont="1" applyFill="1" applyBorder="1" applyAlignment="1">
      <alignment horizontal="left" vertical="top" wrapText="1"/>
    </xf>
    <xf numFmtId="0" fontId="43" fillId="0" borderId="65" xfId="12" applyFont="1" applyBorder="1" applyAlignment="1">
      <alignment horizontal="center"/>
    </xf>
    <xf numFmtId="0" fontId="49" fillId="0" borderId="72" xfId="12" applyFont="1" applyBorder="1" applyAlignment="1">
      <alignment horizontal="center" vertical="center" wrapText="1"/>
    </xf>
    <xf numFmtId="0" fontId="43" fillId="0" borderId="0" xfId="12" applyFont="1" applyAlignment="1">
      <alignment horizontal="right" vertical="center"/>
    </xf>
    <xf numFmtId="0" fontId="32" fillId="0" borderId="0" xfId="11" applyFont="1" applyAlignment="1">
      <alignment vertical="center"/>
    </xf>
    <xf numFmtId="0" fontId="49" fillId="2" borderId="57" xfId="12" applyFont="1" applyFill="1" applyBorder="1" applyAlignment="1">
      <alignment horizontal="center" vertical="center" wrapText="1"/>
    </xf>
    <xf numFmtId="0" fontId="52" fillId="0" borderId="87" xfId="12" applyFont="1" applyBorder="1" applyAlignment="1">
      <alignment horizontal="justify" vertical="top" wrapText="1"/>
    </xf>
    <xf numFmtId="0" fontId="52" fillId="0" borderId="55" xfId="12" applyFont="1" applyBorder="1" applyAlignment="1">
      <alignment horizontal="justify" vertical="top" wrapText="1"/>
    </xf>
    <xf numFmtId="0" fontId="49" fillId="0" borderId="55" xfId="12" applyFont="1" applyBorder="1" applyAlignment="1">
      <alignment horizontal="right" vertical="top" wrapText="1"/>
    </xf>
    <xf numFmtId="0" fontId="52" fillId="0" borderId="55" xfId="12" applyFont="1" applyBorder="1" applyAlignment="1">
      <alignment horizontal="right" vertical="top" wrapText="1"/>
    </xf>
    <xf numFmtId="0" fontId="49" fillId="0" borderId="88" xfId="12" applyFont="1" applyBorder="1" applyAlignment="1">
      <alignment horizontal="right" vertical="top" wrapText="1"/>
    </xf>
    <xf numFmtId="0" fontId="39" fillId="0" borderId="2" xfId="13" applyBorder="1"/>
    <xf numFmtId="0" fontId="60" fillId="0" borderId="2" xfId="12" applyFont="1" applyBorder="1" applyAlignment="1">
      <alignment horizontal="center" vertical="center" wrapText="1"/>
    </xf>
    <xf numFmtId="0" fontId="42" fillId="0" borderId="2" xfId="12" applyFont="1" applyBorder="1" applyAlignment="1">
      <alignment vertical="center"/>
    </xf>
    <xf numFmtId="0" fontId="42" fillId="0" borderId="2" xfId="12" applyFont="1" applyBorder="1"/>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applyFont="1" applyBorder="1" applyAlignment="1">
      <alignment horizontal="left" vertical="center" wrapText="1"/>
    </xf>
    <xf numFmtId="0" fontId="6" fillId="0" borderId="22"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7"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2" borderId="17" xfId="0" applyFont="1" applyFill="1" applyBorder="1" applyAlignment="1">
      <alignment horizontal="center" vertical="center" wrapText="1"/>
    </xf>
    <xf numFmtId="0" fontId="3" fillId="0" borderId="3" xfId="5" applyFont="1" applyBorder="1" applyAlignment="1">
      <alignment horizontal="center" vertical="center"/>
    </xf>
    <xf numFmtId="0" fontId="3" fillId="0" borderId="2" xfId="5" applyFont="1" applyBorder="1" applyAlignment="1">
      <alignment horizontal="center" vertical="center"/>
    </xf>
    <xf numFmtId="0" fontId="3" fillId="0" borderId="2" xfId="5" applyFont="1" applyBorder="1" applyAlignment="1">
      <alignment horizontal="left" vertical="center" wrapText="1"/>
    </xf>
    <xf numFmtId="0" fontId="3" fillId="3" borderId="19" xfId="5" applyFont="1" applyFill="1" applyBorder="1" applyAlignment="1">
      <alignment horizontal="center" vertical="center"/>
    </xf>
    <xf numFmtId="0" fontId="7" fillId="3" borderId="3" xfId="4" applyFont="1" applyFill="1" applyBorder="1" applyAlignment="1">
      <alignment horizontal="center" vertical="center" wrapText="1"/>
    </xf>
    <xf numFmtId="0" fontId="7" fillId="3" borderId="13" xfId="4" applyFont="1" applyFill="1" applyBorder="1" applyAlignment="1">
      <alignment horizontal="center" vertical="center" wrapText="1"/>
    </xf>
    <xf numFmtId="0" fontId="3" fillId="0" borderId="2" xfId="2" applyFont="1" applyBorder="1" applyAlignment="1">
      <alignment horizontal="left" vertical="center"/>
    </xf>
    <xf numFmtId="0" fontId="3" fillId="0" borderId="19" xfId="2"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5" fillId="0" borderId="17" xfId="0" applyFont="1" applyBorder="1" applyAlignment="1">
      <alignment horizontal="center" vertical="center"/>
    </xf>
    <xf numFmtId="0" fontId="3" fillId="0" borderId="7" xfId="2" applyFont="1" applyBorder="1" applyAlignment="1">
      <alignment horizontal="center" vertical="center"/>
    </xf>
    <xf numFmtId="0" fontId="3" fillId="0" borderId="2" xfId="2" applyFont="1" applyBorder="1" applyAlignment="1">
      <alignment horizontal="center" vertical="center"/>
    </xf>
    <xf numFmtId="0" fontId="3" fillId="0" borderId="2" xfId="2" applyFont="1" applyBorder="1" applyAlignment="1">
      <alignment horizontal="left" vertical="center" wrapText="1"/>
    </xf>
    <xf numFmtId="0" fontId="7" fillId="3" borderId="7" xfId="4" applyFont="1" applyFill="1" applyBorder="1" applyAlignment="1">
      <alignment horizontal="center" vertical="center" wrapText="1"/>
    </xf>
    <xf numFmtId="0" fontId="7" fillId="3" borderId="2" xfId="4" applyFont="1" applyFill="1" applyBorder="1" applyAlignment="1">
      <alignment horizontal="center" vertical="center"/>
    </xf>
    <xf numFmtId="0" fontId="5" fillId="0" borderId="19" xfId="2" applyFont="1" applyBorder="1" applyAlignment="1">
      <alignment horizontal="center" vertical="center"/>
    </xf>
    <xf numFmtId="0" fontId="4" fillId="2" borderId="6" xfId="2" applyFont="1" applyFill="1" applyBorder="1" applyAlignment="1">
      <alignment horizontal="left" vertical="center"/>
    </xf>
    <xf numFmtId="0" fontId="4" fillId="2" borderId="14" xfId="2" applyFont="1" applyFill="1" applyBorder="1" applyAlignment="1">
      <alignment horizontal="left" vertical="center"/>
    </xf>
    <xf numFmtId="0" fontId="4" fillId="2" borderId="10" xfId="2" applyFont="1" applyFill="1" applyBorder="1" applyAlignment="1">
      <alignment horizontal="left" vertical="center"/>
    </xf>
    <xf numFmtId="0" fontId="4" fillId="2" borderId="17" xfId="2" applyFont="1" applyFill="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9" xfId="0" applyFont="1" applyBorder="1" applyAlignment="1">
      <alignment horizontal="center" vertical="center" wrapText="1"/>
    </xf>
    <xf numFmtId="0" fontId="7" fillId="0" borderId="3" xfId="2" applyFont="1" applyBorder="1" applyAlignment="1">
      <alignment horizontal="center" vertical="center"/>
    </xf>
    <xf numFmtId="0" fontId="7" fillId="3" borderId="2" xfId="2" applyFont="1" applyFill="1" applyBorder="1" applyAlignment="1">
      <alignment horizontal="center" vertical="center"/>
    </xf>
    <xf numFmtId="0" fontId="6" fillId="3" borderId="2" xfId="0" applyFont="1" applyFill="1" applyBorder="1" applyAlignment="1">
      <alignment vertical="center" wrapText="1"/>
    </xf>
    <xf numFmtId="0" fontId="6" fillId="3" borderId="19" xfId="0" applyFont="1" applyFill="1" applyBorder="1" applyAlignment="1">
      <alignment horizontal="center" vertical="center"/>
    </xf>
    <xf numFmtId="0" fontId="7" fillId="0" borderId="19"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6" fillId="0" borderId="19" xfId="0" applyFont="1" applyBorder="1" applyAlignment="1">
      <alignment horizontal="center" vertical="center" wrapText="1"/>
    </xf>
    <xf numFmtId="0" fontId="3" fillId="0" borderId="10" xfId="0" applyFont="1" applyBorder="1" applyAlignment="1">
      <alignment horizontal="left" vertical="center" wrapText="1"/>
    </xf>
    <xf numFmtId="0" fontId="3" fillId="0" borderId="17"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right" vertical="center"/>
    </xf>
    <xf numFmtId="0" fontId="5" fillId="2" borderId="17" xfId="0" applyFont="1" applyFill="1" applyBorder="1" applyAlignment="1">
      <alignment horizontal="center" vertical="center"/>
    </xf>
    <xf numFmtId="0" fontId="6" fillId="2" borderId="19" xfId="2" applyFont="1" applyFill="1" applyBorder="1" applyAlignment="1">
      <alignment horizontal="center" vertical="center"/>
    </xf>
    <xf numFmtId="0" fontId="0" fillId="0" borderId="2" xfId="0" applyBorder="1"/>
    <xf numFmtId="0" fontId="0" fillId="0" borderId="19" xfId="0" applyBorder="1"/>
    <xf numFmtId="0" fontId="3" fillId="0" borderId="1" xfId="2" applyFont="1" applyBorder="1" applyAlignment="1">
      <alignment horizontal="center" vertical="center"/>
    </xf>
    <xf numFmtId="0" fontId="5" fillId="0" borderId="1" xfId="2" applyFont="1" applyBorder="1" applyAlignment="1">
      <alignment horizontal="center" vertical="center"/>
    </xf>
    <xf numFmtId="0" fontId="4" fillId="2" borderId="4" xfId="2" applyFont="1" applyFill="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7" fillId="3" borderId="3" xfId="3" applyFont="1" applyFill="1" applyBorder="1" applyAlignment="1">
      <alignment horizontal="center" vertical="center"/>
    </xf>
    <xf numFmtId="0" fontId="7" fillId="3" borderId="2" xfId="3" applyFont="1" applyFill="1" applyBorder="1" applyAlignment="1">
      <alignment horizontal="center" vertical="center"/>
    </xf>
    <xf numFmtId="0" fontId="7" fillId="3" borderId="19" xfId="3" applyFont="1" applyFill="1" applyBorder="1" applyAlignment="1">
      <alignment horizontal="center" vertical="center" wrapText="1"/>
    </xf>
    <xf numFmtId="0" fontId="5" fillId="2" borderId="17" xfId="2" applyFont="1" applyFill="1" applyBorder="1" applyAlignment="1">
      <alignment horizontal="center" vertical="center"/>
    </xf>
    <xf numFmtId="0" fontId="3" fillId="0" borderId="17" xfId="0" applyFont="1" applyBorder="1" applyAlignment="1">
      <alignment horizontal="center" vertical="center" wrapText="1"/>
    </xf>
    <xf numFmtId="0" fontId="5" fillId="0" borderId="17" xfId="0" applyFont="1" applyBorder="1" applyAlignment="1">
      <alignment horizontal="center"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5" xfId="0" applyFont="1" applyFill="1" applyBorder="1" applyAlignment="1">
      <alignment horizontal="left"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left" vertical="center" wrapText="1"/>
    </xf>
    <xf numFmtId="0" fontId="3" fillId="0" borderId="7" xfId="0" applyFont="1" applyBorder="1" applyAlignment="1">
      <alignment vertical="center" wrapText="1"/>
    </xf>
    <xf numFmtId="0" fontId="3" fillId="0" borderId="4"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8"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27" fillId="0" borderId="0" xfId="6" applyFont="1" applyAlignment="1">
      <alignment horizontal="right" vertical="top" wrapText="1"/>
    </xf>
    <xf numFmtId="0" fontId="27" fillId="5" borderId="41" xfId="6" applyFont="1" applyFill="1" applyBorder="1" applyAlignment="1">
      <alignment horizontal="center" vertical="center"/>
    </xf>
    <xf numFmtId="0" fontId="21" fillId="0" borderId="45" xfId="7" applyFont="1" applyBorder="1" applyAlignment="1">
      <alignment horizontal="center" vertical="center"/>
    </xf>
    <xf numFmtId="0" fontId="27" fillId="0" borderId="42" xfId="6" applyFont="1" applyBorder="1" applyAlignment="1">
      <alignment horizontal="center" vertical="center"/>
    </xf>
    <xf numFmtId="0" fontId="27" fillId="0" borderId="41" xfId="6" applyFont="1" applyBorder="1" applyAlignment="1">
      <alignment horizontal="center" vertical="center"/>
    </xf>
    <xf numFmtId="0" fontId="21" fillId="0" borderId="41" xfId="7" applyFont="1" applyBorder="1" applyAlignment="1">
      <alignment horizontal="center" vertical="center"/>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5" fillId="0" borderId="2" xfId="2" applyFont="1" applyBorder="1" applyAlignment="1">
      <alignment horizontal="left" vertical="center" wrapText="1"/>
    </xf>
    <xf numFmtId="0" fontId="5" fillId="0" borderId="3" xfId="2" applyFont="1" applyBorder="1" applyAlignment="1">
      <alignment horizontal="left" vertical="center" wrapText="1"/>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0" fontId="5" fillId="0" borderId="21" xfId="0" applyFont="1" applyBorder="1" applyAlignment="1">
      <alignment horizontal="right" vertical="center" wrapText="1"/>
    </xf>
    <xf numFmtId="0" fontId="5" fillId="0" borderId="13" xfId="0" applyFont="1" applyBorder="1" applyAlignment="1">
      <alignment horizontal="right" vertical="center" wrapText="1"/>
    </xf>
    <xf numFmtId="0" fontId="3" fillId="0" borderId="0" xfId="0" applyFont="1" applyAlignment="1">
      <alignment horizontal="righ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13" fillId="0" borderId="0" xfId="0" applyFont="1" applyAlignment="1">
      <alignment horizontal="left" vertical="center" wrapText="1"/>
    </xf>
    <xf numFmtId="0" fontId="5" fillId="2" borderId="5" xfId="2" applyFont="1" applyFill="1" applyBorder="1" applyAlignment="1">
      <alignment horizontal="left" vertical="center" wrapText="1"/>
    </xf>
    <xf numFmtId="0" fontId="5" fillId="2" borderId="12" xfId="2" applyFont="1" applyFill="1" applyBorder="1" applyAlignment="1">
      <alignment horizontal="left" vertical="center" wrapText="1"/>
    </xf>
    <xf numFmtId="0" fontId="5" fillId="2" borderId="11" xfId="2" applyFont="1" applyFill="1" applyBorder="1" applyAlignment="1">
      <alignment horizontal="left"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3" fillId="0" borderId="7" xfId="2" applyFont="1" applyBorder="1" applyAlignment="1">
      <alignment horizontal="left" vertical="center" wrapText="1"/>
    </xf>
    <xf numFmtId="0" fontId="6" fillId="0" borderId="7" xfId="4" applyFont="1" applyBorder="1" applyAlignment="1">
      <alignment horizontal="left" vertical="center" wrapText="1"/>
    </xf>
    <xf numFmtId="0" fontId="6" fillId="0" borderId="8" xfId="4" applyFont="1" applyBorder="1" applyAlignment="1">
      <alignment horizontal="left" vertical="center" wrapText="1"/>
    </xf>
    <xf numFmtId="0" fontId="6" fillId="0" borderId="9" xfId="4" applyFont="1" applyBorder="1" applyAlignment="1">
      <alignment horizontal="left" vertical="center" wrapText="1"/>
    </xf>
    <xf numFmtId="0" fontId="8" fillId="2" borderId="5"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7" fillId="3" borderId="7" xfId="4" applyFont="1" applyFill="1" applyBorder="1" applyAlignment="1">
      <alignment horizontal="left" vertical="center" wrapText="1"/>
    </xf>
    <xf numFmtId="0" fontId="7" fillId="3" borderId="8" xfId="4" applyFont="1" applyFill="1" applyBorder="1" applyAlignment="1">
      <alignment horizontal="left" vertical="center" wrapText="1"/>
    </xf>
    <xf numFmtId="0" fontId="7" fillId="3" borderId="9" xfId="4" applyFont="1" applyFill="1" applyBorder="1" applyAlignment="1">
      <alignment horizontal="left" vertical="center" wrapText="1"/>
    </xf>
    <xf numFmtId="0" fontId="7" fillId="0" borderId="2" xfId="4" applyFont="1" applyBorder="1" applyAlignment="1">
      <alignment horizontal="left" vertical="center" wrapText="1"/>
    </xf>
    <xf numFmtId="0" fontId="7" fillId="0" borderId="3" xfId="4" applyFont="1" applyBorder="1" applyAlignment="1">
      <alignment horizontal="left" vertical="center" wrapText="1"/>
    </xf>
    <xf numFmtId="0" fontId="12" fillId="2" borderId="7" xfId="2" applyFont="1" applyFill="1" applyBorder="1" applyAlignment="1">
      <alignment horizontal="left" vertical="center"/>
    </xf>
    <xf numFmtId="0" fontId="12" fillId="2" borderId="8" xfId="2" applyFont="1" applyFill="1" applyBorder="1" applyAlignment="1">
      <alignment horizontal="left" vertical="center"/>
    </xf>
    <xf numFmtId="0" fontId="12" fillId="2" borderId="9" xfId="2"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xf>
    <xf numFmtId="0" fontId="52" fillId="0" borderId="0" xfId="12" applyFont="1" applyAlignment="1">
      <alignment horizontal="center"/>
    </xf>
    <xf numFmtId="0" fontId="27" fillId="0" borderId="69" xfId="13" applyFont="1" applyBorder="1" applyAlignment="1">
      <alignment horizontal="center" vertical="top" wrapText="1"/>
    </xf>
    <xf numFmtId="0" fontId="27" fillId="0" borderId="80" xfId="13" applyFont="1" applyBorder="1" applyAlignment="1">
      <alignment horizontal="center" vertical="top" wrapText="1"/>
    </xf>
    <xf numFmtId="0" fontId="27" fillId="0" borderId="69" xfId="13" applyFont="1" applyBorder="1" applyAlignment="1">
      <alignment horizontal="center" vertical="center" wrapText="1"/>
    </xf>
    <xf numFmtId="0" fontId="27" fillId="0" borderId="80" xfId="13" applyFont="1" applyBorder="1" applyAlignment="1">
      <alignment horizontal="center" vertical="center" wrapText="1"/>
    </xf>
    <xf numFmtId="0" fontId="27" fillId="0" borderId="79" xfId="13" applyFont="1" applyBorder="1" applyAlignment="1">
      <alignment horizontal="center" vertical="center" wrapText="1"/>
    </xf>
    <xf numFmtId="0" fontId="49" fillId="0" borderId="78" xfId="12" applyFont="1" applyBorder="1" applyAlignment="1">
      <alignment horizontal="center" vertical="center" wrapText="1"/>
    </xf>
    <xf numFmtId="0" fontId="49" fillId="0" borderId="77" xfId="12" applyFont="1" applyBorder="1" applyAlignment="1">
      <alignment horizontal="center" vertical="center" wrapText="1"/>
    </xf>
    <xf numFmtId="0" fontId="49" fillId="0" borderId="63" xfId="12" applyFont="1" applyBorder="1" applyAlignment="1">
      <alignment horizontal="center" vertical="center" wrapText="1"/>
    </xf>
    <xf numFmtId="0" fontId="49" fillId="0" borderId="62" xfId="12" applyFont="1" applyBorder="1" applyAlignment="1">
      <alignment horizontal="center" vertical="center" wrapText="1"/>
    </xf>
    <xf numFmtId="0" fontId="49" fillId="0" borderId="0" xfId="12" applyFont="1" applyAlignment="1">
      <alignment horizontal="center"/>
    </xf>
    <xf numFmtId="0" fontId="27" fillId="0" borderId="68" xfId="13" applyFont="1" applyBorder="1" applyAlignment="1">
      <alignment horizontal="center" vertical="top" wrapText="1"/>
    </xf>
    <xf numFmtId="0" fontId="49" fillId="0" borderId="86" xfId="12" applyFont="1" applyBorder="1" applyAlignment="1">
      <alignment horizontal="center" vertical="center" wrapText="1"/>
    </xf>
    <xf numFmtId="0" fontId="49" fillId="0" borderId="85" xfId="12" applyFont="1" applyBorder="1" applyAlignment="1">
      <alignment horizontal="center" vertical="center" wrapText="1"/>
    </xf>
    <xf numFmtId="0" fontId="49" fillId="0" borderId="58" xfId="12" applyFont="1" applyBorder="1" applyAlignment="1">
      <alignment horizontal="center" vertical="center" wrapText="1"/>
    </xf>
    <xf numFmtId="0" fontId="49" fillId="0" borderId="56" xfId="12" applyFont="1" applyBorder="1" applyAlignment="1">
      <alignment horizontal="center" vertical="center" wrapText="1"/>
    </xf>
    <xf numFmtId="0" fontId="20" fillId="0" borderId="0" xfId="6" applyFont="1"/>
    <xf numFmtId="0" fontId="19" fillId="0" borderId="0" xfId="6" applyAlignment="1">
      <alignment wrapText="1"/>
    </xf>
  </cellXfs>
  <cellStyles count="16">
    <cellStyle name="Comma" xfId="1" builtinId="3"/>
    <cellStyle name="Comma 2" xfId="8" xr:uid="{FC5CFFCE-0AFF-4F6A-931A-7CC82CFE7A6A}"/>
    <cellStyle name="Comma 2 2" xfId="15" xr:uid="{AF75095F-336E-4B62-8226-BA7B4C856340}"/>
    <cellStyle name="Normal" xfId="0" builtinId="0"/>
    <cellStyle name="Normal 2" xfId="3" xr:uid="{00000000-0005-0000-0000-000002000000}"/>
    <cellStyle name="Normal 2 10 10" xfId="4" xr:uid="{00000000-0005-0000-0000-000003000000}"/>
    <cellStyle name="Normal 2 2" xfId="7" xr:uid="{3DC295AF-68E8-4DEF-8D00-4602A492AB64}"/>
    <cellStyle name="Normal 2 2 2" xfId="9" xr:uid="{B34CAD5F-0CF3-4983-AEDE-32A7F139C749}"/>
    <cellStyle name="Normal 2 3" xfId="2" xr:uid="{00000000-0005-0000-0000-000004000000}"/>
    <cellStyle name="Normal 2 3 2" xfId="10" xr:uid="{DC32EE82-AF4A-4699-A335-EEBBA9F6531D}"/>
    <cellStyle name="Normal 2 4" xfId="12" xr:uid="{35238E07-65E2-4C35-8BDA-E773AD2421B6}"/>
    <cellStyle name="Normal 2 6" xfId="14" xr:uid="{37C589ED-D2C6-4EE2-9B14-59F65E664E39}"/>
    <cellStyle name="Normal 3" xfId="11" xr:uid="{6B6EF157-C45C-4B4A-8CBC-86E64DA69158}"/>
    <cellStyle name="Normal 4 3" xfId="5" xr:uid="{00000000-0005-0000-0000-000005000000}"/>
    <cellStyle name="Normal 5 2" xfId="6" xr:uid="{48AE32FA-ED52-4F4C-BC16-8E7742D1BB93}"/>
    <cellStyle name="Normal 5 2 2" xfId="13" xr:uid="{89798138-ECDA-417F-935D-EFB3298F116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theme" Target="theme/theme1.xml"/><Relationship Id="rId35"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88140</xdr:colOff>
      <xdr:row>0</xdr:row>
      <xdr:rowOff>85680</xdr:rowOff>
    </xdr:from>
    <xdr:to>
      <xdr:col>0</xdr:col>
      <xdr:colOff>2263620</xdr:colOff>
      <xdr:row>2</xdr:row>
      <xdr:rowOff>117000</xdr:rowOff>
    </xdr:to>
    <xdr:pic>
      <xdr:nvPicPr>
        <xdr:cNvPr id="2" name="Picture 1">
          <a:extLst>
            <a:ext uri="{FF2B5EF4-FFF2-40B4-BE49-F238E27FC236}">
              <a16:creationId xmlns:a16="http://schemas.microsoft.com/office/drawing/2014/main" id="{B49B943E-4B2E-4417-AE54-05D5C6F5E984}"/>
            </a:ext>
          </a:extLst>
        </xdr:cNvPr>
        <xdr:cNvPicPr/>
      </xdr:nvPicPr>
      <xdr:blipFill>
        <a:blip xmlns:r="http://schemas.openxmlformats.org/officeDocument/2006/relationships" r:embed="rId1"/>
        <a:stretch>
          <a:fillRect/>
        </a:stretch>
      </xdr:blipFill>
      <xdr:spPr>
        <a:xfrm>
          <a:off x="88140" y="85680"/>
          <a:ext cx="2175480" cy="4275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1085850</xdr:colOff>
      <xdr:row>66</xdr:row>
      <xdr:rowOff>0</xdr:rowOff>
    </xdr:from>
    <xdr:ext cx="76200" cy="7167245"/>
    <xdr:sp macro="" textlink="">
      <xdr:nvSpPr>
        <xdr:cNvPr id="2" name="Text Box 3">
          <a:extLst>
            <a:ext uri="{FF2B5EF4-FFF2-40B4-BE49-F238E27FC236}">
              <a16:creationId xmlns:a16="http://schemas.microsoft.com/office/drawing/2014/main" id="{9D299708-ED7E-4CD7-8A91-53248FAFC555}"/>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3" name="Text Box 3">
          <a:extLst>
            <a:ext uri="{FF2B5EF4-FFF2-40B4-BE49-F238E27FC236}">
              <a16:creationId xmlns:a16="http://schemas.microsoft.com/office/drawing/2014/main" id="{57B17DA2-27D2-4B76-8242-C93F0FF93B52}"/>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4" name="Text Box 3">
          <a:extLst>
            <a:ext uri="{FF2B5EF4-FFF2-40B4-BE49-F238E27FC236}">
              <a16:creationId xmlns:a16="http://schemas.microsoft.com/office/drawing/2014/main" id="{CC413E80-6F50-483E-B252-45682A74611D}"/>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5" name="Text Box 3">
          <a:extLst>
            <a:ext uri="{FF2B5EF4-FFF2-40B4-BE49-F238E27FC236}">
              <a16:creationId xmlns:a16="http://schemas.microsoft.com/office/drawing/2014/main" id="{A4971687-9864-438D-9B23-C4AACAF76B66}"/>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6" name="Text Box 3">
          <a:extLst>
            <a:ext uri="{FF2B5EF4-FFF2-40B4-BE49-F238E27FC236}">
              <a16:creationId xmlns:a16="http://schemas.microsoft.com/office/drawing/2014/main" id="{7B0DCE9D-094D-4377-992E-62492ABAB5D1}"/>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7" name="Text Box 3">
          <a:extLst>
            <a:ext uri="{FF2B5EF4-FFF2-40B4-BE49-F238E27FC236}">
              <a16:creationId xmlns:a16="http://schemas.microsoft.com/office/drawing/2014/main" id="{40714360-1BBC-4C79-B20B-2F1DC1FF7628}"/>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8" name="Text Box 3">
          <a:extLst>
            <a:ext uri="{FF2B5EF4-FFF2-40B4-BE49-F238E27FC236}">
              <a16:creationId xmlns:a16="http://schemas.microsoft.com/office/drawing/2014/main" id="{09A34EAE-6E22-414C-8FE7-026D8A927E8C}"/>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9" name="Text Box 3">
          <a:extLst>
            <a:ext uri="{FF2B5EF4-FFF2-40B4-BE49-F238E27FC236}">
              <a16:creationId xmlns:a16="http://schemas.microsoft.com/office/drawing/2014/main" id="{676FFB35-34B6-443F-AF40-FEDDFF1A43E3}"/>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10" name="Text Box 3">
          <a:extLst>
            <a:ext uri="{FF2B5EF4-FFF2-40B4-BE49-F238E27FC236}">
              <a16:creationId xmlns:a16="http://schemas.microsoft.com/office/drawing/2014/main" id="{64AD28B6-82F9-4E20-9A70-0085F278ECE3}"/>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11" name="Text Box 3">
          <a:extLst>
            <a:ext uri="{FF2B5EF4-FFF2-40B4-BE49-F238E27FC236}">
              <a16:creationId xmlns:a16="http://schemas.microsoft.com/office/drawing/2014/main" id="{FEE9F27C-2471-4D08-8CBE-DC37FC262846}"/>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12" name="Text Box 3">
          <a:extLst>
            <a:ext uri="{FF2B5EF4-FFF2-40B4-BE49-F238E27FC236}">
              <a16:creationId xmlns:a16="http://schemas.microsoft.com/office/drawing/2014/main" id="{B899609D-7B32-4FA8-B707-B38B35A5E553}"/>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13" name="Text Box 3">
          <a:extLst>
            <a:ext uri="{FF2B5EF4-FFF2-40B4-BE49-F238E27FC236}">
              <a16:creationId xmlns:a16="http://schemas.microsoft.com/office/drawing/2014/main" id="{22584542-7E90-49B6-B044-2AD551DF46EF}"/>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14" name="Text Box 3">
          <a:extLst>
            <a:ext uri="{FF2B5EF4-FFF2-40B4-BE49-F238E27FC236}">
              <a16:creationId xmlns:a16="http://schemas.microsoft.com/office/drawing/2014/main" id="{37023FEF-F489-404F-87A9-92C8D1FB7309}"/>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15" name="Text Box 3">
          <a:extLst>
            <a:ext uri="{FF2B5EF4-FFF2-40B4-BE49-F238E27FC236}">
              <a16:creationId xmlns:a16="http://schemas.microsoft.com/office/drawing/2014/main" id="{4489519B-2339-413B-8CED-BEA487DB3BE5}"/>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16" name="Text Box 3">
          <a:extLst>
            <a:ext uri="{FF2B5EF4-FFF2-40B4-BE49-F238E27FC236}">
              <a16:creationId xmlns:a16="http://schemas.microsoft.com/office/drawing/2014/main" id="{264BB333-9A9F-4E28-BAC3-8B5898E103ED}"/>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17" name="Text Box 3">
          <a:extLst>
            <a:ext uri="{FF2B5EF4-FFF2-40B4-BE49-F238E27FC236}">
              <a16:creationId xmlns:a16="http://schemas.microsoft.com/office/drawing/2014/main" id="{4D7DFF79-BD33-4C83-8475-E6AFCA304E1A}"/>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18" name="Text Box 3">
          <a:extLst>
            <a:ext uri="{FF2B5EF4-FFF2-40B4-BE49-F238E27FC236}">
              <a16:creationId xmlns:a16="http://schemas.microsoft.com/office/drawing/2014/main" id="{36D324E0-DF9E-4776-82AB-894282763671}"/>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19" name="Text Box 3">
          <a:extLst>
            <a:ext uri="{FF2B5EF4-FFF2-40B4-BE49-F238E27FC236}">
              <a16:creationId xmlns:a16="http://schemas.microsoft.com/office/drawing/2014/main" id="{759A77BD-00BB-43E9-9B1E-46C9E8AACA9D}"/>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20" name="Text Box 3">
          <a:extLst>
            <a:ext uri="{FF2B5EF4-FFF2-40B4-BE49-F238E27FC236}">
              <a16:creationId xmlns:a16="http://schemas.microsoft.com/office/drawing/2014/main" id="{248B68F5-7DC7-413F-B764-A17D141DA294}"/>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21" name="Text Box 3">
          <a:extLst>
            <a:ext uri="{FF2B5EF4-FFF2-40B4-BE49-F238E27FC236}">
              <a16:creationId xmlns:a16="http://schemas.microsoft.com/office/drawing/2014/main" id="{909852E7-91CF-482C-99DE-E1A845103EAA}"/>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22" name="Text Box 3">
          <a:extLst>
            <a:ext uri="{FF2B5EF4-FFF2-40B4-BE49-F238E27FC236}">
              <a16:creationId xmlns:a16="http://schemas.microsoft.com/office/drawing/2014/main" id="{25E80A73-8883-460C-B40B-A207E8DD5BAF}"/>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23" name="Text Box 3">
          <a:extLst>
            <a:ext uri="{FF2B5EF4-FFF2-40B4-BE49-F238E27FC236}">
              <a16:creationId xmlns:a16="http://schemas.microsoft.com/office/drawing/2014/main" id="{5CFA4D5F-B440-4574-90EB-1FE7190035AA}"/>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24" name="Text Box 3">
          <a:extLst>
            <a:ext uri="{FF2B5EF4-FFF2-40B4-BE49-F238E27FC236}">
              <a16:creationId xmlns:a16="http://schemas.microsoft.com/office/drawing/2014/main" id="{7BC2CB18-0229-4797-AC6D-73859532B958}"/>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25" name="Text Box 3">
          <a:extLst>
            <a:ext uri="{FF2B5EF4-FFF2-40B4-BE49-F238E27FC236}">
              <a16:creationId xmlns:a16="http://schemas.microsoft.com/office/drawing/2014/main" id="{8EF69320-58F0-49C8-9709-6EED81EEADE6}"/>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26" name="Text Box 3">
          <a:extLst>
            <a:ext uri="{FF2B5EF4-FFF2-40B4-BE49-F238E27FC236}">
              <a16:creationId xmlns:a16="http://schemas.microsoft.com/office/drawing/2014/main" id="{870DC2E5-5007-43D1-A056-22851ACBAEA7}"/>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27" name="Text Box 3">
          <a:extLst>
            <a:ext uri="{FF2B5EF4-FFF2-40B4-BE49-F238E27FC236}">
              <a16:creationId xmlns:a16="http://schemas.microsoft.com/office/drawing/2014/main" id="{DB6DC7D8-33D1-496D-8C54-1702AF6F4DF5}"/>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28" name="Text Box 3">
          <a:extLst>
            <a:ext uri="{FF2B5EF4-FFF2-40B4-BE49-F238E27FC236}">
              <a16:creationId xmlns:a16="http://schemas.microsoft.com/office/drawing/2014/main" id="{5716C0F9-EA05-4624-98C0-4CF82904458F}"/>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29" name="Text Box 3">
          <a:extLst>
            <a:ext uri="{FF2B5EF4-FFF2-40B4-BE49-F238E27FC236}">
              <a16:creationId xmlns:a16="http://schemas.microsoft.com/office/drawing/2014/main" id="{2F4CC2A0-1267-43E8-8E6B-60F966CDAFA1}"/>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30" name="Text Box 3">
          <a:extLst>
            <a:ext uri="{FF2B5EF4-FFF2-40B4-BE49-F238E27FC236}">
              <a16:creationId xmlns:a16="http://schemas.microsoft.com/office/drawing/2014/main" id="{FF922D27-88C9-4C17-9AA3-14B50AD12EF1}"/>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31" name="Text Box 3">
          <a:extLst>
            <a:ext uri="{FF2B5EF4-FFF2-40B4-BE49-F238E27FC236}">
              <a16:creationId xmlns:a16="http://schemas.microsoft.com/office/drawing/2014/main" id="{68A387E6-8C3F-4B51-8627-A813E9545DA4}"/>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32" name="Text Box 3">
          <a:extLst>
            <a:ext uri="{FF2B5EF4-FFF2-40B4-BE49-F238E27FC236}">
              <a16:creationId xmlns:a16="http://schemas.microsoft.com/office/drawing/2014/main" id="{E2CBC195-A2A9-4991-A5BF-233DA52CBF53}"/>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33" name="Text Box 3">
          <a:extLst>
            <a:ext uri="{FF2B5EF4-FFF2-40B4-BE49-F238E27FC236}">
              <a16:creationId xmlns:a16="http://schemas.microsoft.com/office/drawing/2014/main" id="{DEC481AF-227E-48C1-A85B-3D41A04796DC}"/>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34" name="Text Box 3">
          <a:extLst>
            <a:ext uri="{FF2B5EF4-FFF2-40B4-BE49-F238E27FC236}">
              <a16:creationId xmlns:a16="http://schemas.microsoft.com/office/drawing/2014/main" id="{C738E5F9-B58F-4521-8EDF-B93EB237E2E6}"/>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35" name="Text Box 3">
          <a:extLst>
            <a:ext uri="{FF2B5EF4-FFF2-40B4-BE49-F238E27FC236}">
              <a16:creationId xmlns:a16="http://schemas.microsoft.com/office/drawing/2014/main" id="{CB7A5378-37D9-4553-9829-AA5176E277CB}"/>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36" name="Text Box 3">
          <a:extLst>
            <a:ext uri="{FF2B5EF4-FFF2-40B4-BE49-F238E27FC236}">
              <a16:creationId xmlns:a16="http://schemas.microsoft.com/office/drawing/2014/main" id="{7AA02575-00C1-4538-8F90-C84398E71EDF}"/>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37" name="Text Box 3">
          <a:extLst>
            <a:ext uri="{FF2B5EF4-FFF2-40B4-BE49-F238E27FC236}">
              <a16:creationId xmlns:a16="http://schemas.microsoft.com/office/drawing/2014/main" id="{8950406A-52A9-45E4-A22C-549399654027}"/>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38" name="Text Box 3">
          <a:extLst>
            <a:ext uri="{FF2B5EF4-FFF2-40B4-BE49-F238E27FC236}">
              <a16:creationId xmlns:a16="http://schemas.microsoft.com/office/drawing/2014/main" id="{019021F7-175D-46F9-B8F3-CEA62A5ABDDE}"/>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39" name="Text Box 3">
          <a:extLst>
            <a:ext uri="{FF2B5EF4-FFF2-40B4-BE49-F238E27FC236}">
              <a16:creationId xmlns:a16="http://schemas.microsoft.com/office/drawing/2014/main" id="{9EBF3763-DA45-4DB0-9929-E9CC552E0BEA}"/>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40" name="Text Box 3">
          <a:extLst>
            <a:ext uri="{FF2B5EF4-FFF2-40B4-BE49-F238E27FC236}">
              <a16:creationId xmlns:a16="http://schemas.microsoft.com/office/drawing/2014/main" id="{14F81748-CB3A-49E7-8575-5BF8247F1A17}"/>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41" name="Text Box 3">
          <a:extLst>
            <a:ext uri="{FF2B5EF4-FFF2-40B4-BE49-F238E27FC236}">
              <a16:creationId xmlns:a16="http://schemas.microsoft.com/office/drawing/2014/main" id="{BCC890A5-A66A-407B-B560-7867B9C7D49E}"/>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42" name="Text Box 3">
          <a:extLst>
            <a:ext uri="{FF2B5EF4-FFF2-40B4-BE49-F238E27FC236}">
              <a16:creationId xmlns:a16="http://schemas.microsoft.com/office/drawing/2014/main" id="{F91220B2-5069-4236-AD79-B34AB98B1AD9}"/>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43" name="Text Box 3">
          <a:extLst>
            <a:ext uri="{FF2B5EF4-FFF2-40B4-BE49-F238E27FC236}">
              <a16:creationId xmlns:a16="http://schemas.microsoft.com/office/drawing/2014/main" id="{1D488FCF-CFD8-47A7-B9F9-E13A1FEE3A76}"/>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44" name="Text Box 3">
          <a:extLst>
            <a:ext uri="{FF2B5EF4-FFF2-40B4-BE49-F238E27FC236}">
              <a16:creationId xmlns:a16="http://schemas.microsoft.com/office/drawing/2014/main" id="{F1D27154-734C-4D5B-806C-3952B4975AD5}"/>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45" name="Text Box 3">
          <a:extLst>
            <a:ext uri="{FF2B5EF4-FFF2-40B4-BE49-F238E27FC236}">
              <a16:creationId xmlns:a16="http://schemas.microsoft.com/office/drawing/2014/main" id="{48202AA4-52BB-47FC-B6B0-853F9C2AD40C}"/>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46" name="Text Box 3">
          <a:extLst>
            <a:ext uri="{FF2B5EF4-FFF2-40B4-BE49-F238E27FC236}">
              <a16:creationId xmlns:a16="http://schemas.microsoft.com/office/drawing/2014/main" id="{D29CDAB4-A32D-4042-A466-2F026D926108}"/>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47" name="Text Box 3">
          <a:extLst>
            <a:ext uri="{FF2B5EF4-FFF2-40B4-BE49-F238E27FC236}">
              <a16:creationId xmlns:a16="http://schemas.microsoft.com/office/drawing/2014/main" id="{0466CAD0-70EF-47AB-A7DC-704B49F47AFE}"/>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48" name="Text Box 3">
          <a:extLst>
            <a:ext uri="{FF2B5EF4-FFF2-40B4-BE49-F238E27FC236}">
              <a16:creationId xmlns:a16="http://schemas.microsoft.com/office/drawing/2014/main" id="{F75287B3-4A04-4D3B-BAF9-7810F0D70145}"/>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49" name="Text Box 3">
          <a:extLst>
            <a:ext uri="{FF2B5EF4-FFF2-40B4-BE49-F238E27FC236}">
              <a16:creationId xmlns:a16="http://schemas.microsoft.com/office/drawing/2014/main" id="{85D690A0-E008-45A3-921C-590E5BE070E0}"/>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50" name="Text Box 3">
          <a:extLst>
            <a:ext uri="{FF2B5EF4-FFF2-40B4-BE49-F238E27FC236}">
              <a16:creationId xmlns:a16="http://schemas.microsoft.com/office/drawing/2014/main" id="{3D475120-A511-474A-9DAE-CE11A0893B5C}"/>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51" name="Text Box 3">
          <a:extLst>
            <a:ext uri="{FF2B5EF4-FFF2-40B4-BE49-F238E27FC236}">
              <a16:creationId xmlns:a16="http://schemas.microsoft.com/office/drawing/2014/main" id="{4621D54B-4F10-4268-9FEA-5C36D8D12918}"/>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52" name="Text Box 3">
          <a:extLst>
            <a:ext uri="{FF2B5EF4-FFF2-40B4-BE49-F238E27FC236}">
              <a16:creationId xmlns:a16="http://schemas.microsoft.com/office/drawing/2014/main" id="{BDE0E8DA-75E4-43E9-9848-3A23F3824354}"/>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53" name="Text Box 3">
          <a:extLst>
            <a:ext uri="{FF2B5EF4-FFF2-40B4-BE49-F238E27FC236}">
              <a16:creationId xmlns:a16="http://schemas.microsoft.com/office/drawing/2014/main" id="{2762C93F-64C1-409D-939E-9AE0AE1B276D}"/>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54" name="Text Box 3">
          <a:extLst>
            <a:ext uri="{FF2B5EF4-FFF2-40B4-BE49-F238E27FC236}">
              <a16:creationId xmlns:a16="http://schemas.microsoft.com/office/drawing/2014/main" id="{1E13B068-BF52-4D6D-B3DF-67E3FE7B1C23}"/>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55" name="Text Box 3">
          <a:extLst>
            <a:ext uri="{FF2B5EF4-FFF2-40B4-BE49-F238E27FC236}">
              <a16:creationId xmlns:a16="http://schemas.microsoft.com/office/drawing/2014/main" id="{320E8E62-8C1C-4CB5-8346-CD0B750A950D}"/>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56" name="Text Box 3">
          <a:extLst>
            <a:ext uri="{FF2B5EF4-FFF2-40B4-BE49-F238E27FC236}">
              <a16:creationId xmlns:a16="http://schemas.microsoft.com/office/drawing/2014/main" id="{ECFF18E9-511C-4907-9BE7-68456C21E627}"/>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57" name="Text Box 3">
          <a:extLst>
            <a:ext uri="{FF2B5EF4-FFF2-40B4-BE49-F238E27FC236}">
              <a16:creationId xmlns:a16="http://schemas.microsoft.com/office/drawing/2014/main" id="{A72110BB-1F1F-4BFF-B0F2-CE8228B98325}"/>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7167245"/>
    <xdr:sp macro="" textlink="">
      <xdr:nvSpPr>
        <xdr:cNvPr id="58" name="Text Box 3">
          <a:extLst>
            <a:ext uri="{FF2B5EF4-FFF2-40B4-BE49-F238E27FC236}">
              <a16:creationId xmlns:a16="http://schemas.microsoft.com/office/drawing/2014/main" id="{78C2DA1B-C9A9-427F-B494-D92F6F391E70}"/>
            </a:ext>
          </a:extLst>
        </xdr:cNvPr>
        <xdr:cNvSpPr txBox="1">
          <a:spLocks noChangeArrowheads="1"/>
        </xdr:cNvSpPr>
      </xdr:nvSpPr>
      <xdr:spPr bwMode="auto">
        <a:xfrm>
          <a:off x="609600" y="12153900"/>
          <a:ext cx="76200" cy="7167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9" name="Text Box 3">
          <a:extLst>
            <a:ext uri="{FF2B5EF4-FFF2-40B4-BE49-F238E27FC236}">
              <a16:creationId xmlns:a16="http://schemas.microsoft.com/office/drawing/2014/main" id="{24F1C2C8-1337-4753-9C1E-92D261F5DEDD}"/>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60" name="Text Box 3">
          <a:extLst>
            <a:ext uri="{FF2B5EF4-FFF2-40B4-BE49-F238E27FC236}">
              <a16:creationId xmlns:a16="http://schemas.microsoft.com/office/drawing/2014/main" id="{D53438B2-D461-4E59-B587-11023FA1A357}"/>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61" name="Text Box 3">
          <a:extLst>
            <a:ext uri="{FF2B5EF4-FFF2-40B4-BE49-F238E27FC236}">
              <a16:creationId xmlns:a16="http://schemas.microsoft.com/office/drawing/2014/main" id="{7C31AC33-59A6-4A46-AA2A-537040F0E88F}"/>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62" name="Text Box 3">
          <a:extLst>
            <a:ext uri="{FF2B5EF4-FFF2-40B4-BE49-F238E27FC236}">
              <a16:creationId xmlns:a16="http://schemas.microsoft.com/office/drawing/2014/main" id="{A98DCFEB-DFB0-47BC-985F-74FC59AC818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63" name="Text Box 3">
          <a:extLst>
            <a:ext uri="{FF2B5EF4-FFF2-40B4-BE49-F238E27FC236}">
              <a16:creationId xmlns:a16="http://schemas.microsoft.com/office/drawing/2014/main" id="{B15D91BE-735C-4C36-A29D-7619A885394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64" name="Text Box 3">
          <a:extLst>
            <a:ext uri="{FF2B5EF4-FFF2-40B4-BE49-F238E27FC236}">
              <a16:creationId xmlns:a16="http://schemas.microsoft.com/office/drawing/2014/main" id="{27D97574-7D46-46C1-898F-B9C555A334F9}"/>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65" name="Text Box 3">
          <a:extLst>
            <a:ext uri="{FF2B5EF4-FFF2-40B4-BE49-F238E27FC236}">
              <a16:creationId xmlns:a16="http://schemas.microsoft.com/office/drawing/2014/main" id="{7BF61B00-CD73-45BD-B672-99F772FFC07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66" name="Text Box 3">
          <a:extLst>
            <a:ext uri="{FF2B5EF4-FFF2-40B4-BE49-F238E27FC236}">
              <a16:creationId xmlns:a16="http://schemas.microsoft.com/office/drawing/2014/main" id="{46CF916F-737F-4983-965D-CDCCF228B4A9}"/>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67" name="Text Box 3">
          <a:extLst>
            <a:ext uri="{FF2B5EF4-FFF2-40B4-BE49-F238E27FC236}">
              <a16:creationId xmlns:a16="http://schemas.microsoft.com/office/drawing/2014/main" id="{DB4FC476-0918-4950-B30F-DF99ED10DA1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68" name="Text Box 3">
          <a:extLst>
            <a:ext uri="{FF2B5EF4-FFF2-40B4-BE49-F238E27FC236}">
              <a16:creationId xmlns:a16="http://schemas.microsoft.com/office/drawing/2014/main" id="{C800C3DC-6C11-42D9-9208-1C180085B32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69" name="Text Box 3">
          <a:extLst>
            <a:ext uri="{FF2B5EF4-FFF2-40B4-BE49-F238E27FC236}">
              <a16:creationId xmlns:a16="http://schemas.microsoft.com/office/drawing/2014/main" id="{278F3DB7-5509-403F-9612-0730FC796C5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70" name="Text Box 3">
          <a:extLst>
            <a:ext uri="{FF2B5EF4-FFF2-40B4-BE49-F238E27FC236}">
              <a16:creationId xmlns:a16="http://schemas.microsoft.com/office/drawing/2014/main" id="{46865AF3-B40C-4570-A9B2-9F7B1AFB5A0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71" name="Text Box 3">
          <a:extLst>
            <a:ext uri="{FF2B5EF4-FFF2-40B4-BE49-F238E27FC236}">
              <a16:creationId xmlns:a16="http://schemas.microsoft.com/office/drawing/2014/main" id="{C3AEC959-AB9C-4B24-9996-941031191D91}"/>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72" name="Text Box 3">
          <a:extLst>
            <a:ext uri="{FF2B5EF4-FFF2-40B4-BE49-F238E27FC236}">
              <a16:creationId xmlns:a16="http://schemas.microsoft.com/office/drawing/2014/main" id="{B0D6AB5E-D298-4D46-AEC5-7648F883CBF7}"/>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73" name="Text Box 3">
          <a:extLst>
            <a:ext uri="{FF2B5EF4-FFF2-40B4-BE49-F238E27FC236}">
              <a16:creationId xmlns:a16="http://schemas.microsoft.com/office/drawing/2014/main" id="{3EC86BFE-754A-450F-BB5D-20AB61732AAA}"/>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74" name="Text Box 3">
          <a:extLst>
            <a:ext uri="{FF2B5EF4-FFF2-40B4-BE49-F238E27FC236}">
              <a16:creationId xmlns:a16="http://schemas.microsoft.com/office/drawing/2014/main" id="{EFD8E479-5B72-48EF-BBC7-FA4F8CCA5FD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75" name="Text Box 3">
          <a:extLst>
            <a:ext uri="{FF2B5EF4-FFF2-40B4-BE49-F238E27FC236}">
              <a16:creationId xmlns:a16="http://schemas.microsoft.com/office/drawing/2014/main" id="{8F010C51-472F-43BA-BA7E-6B6A482F4AD1}"/>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76" name="Text Box 3">
          <a:extLst>
            <a:ext uri="{FF2B5EF4-FFF2-40B4-BE49-F238E27FC236}">
              <a16:creationId xmlns:a16="http://schemas.microsoft.com/office/drawing/2014/main" id="{E91E6057-5651-444D-86F5-47A0C63536C8}"/>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77" name="Text Box 3">
          <a:extLst>
            <a:ext uri="{FF2B5EF4-FFF2-40B4-BE49-F238E27FC236}">
              <a16:creationId xmlns:a16="http://schemas.microsoft.com/office/drawing/2014/main" id="{7A05D8F9-1331-4E24-B97D-C5B10487C7B1}"/>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78" name="Text Box 3">
          <a:extLst>
            <a:ext uri="{FF2B5EF4-FFF2-40B4-BE49-F238E27FC236}">
              <a16:creationId xmlns:a16="http://schemas.microsoft.com/office/drawing/2014/main" id="{4AF09CE9-995A-44A7-9BC9-EC530C951F78}"/>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79" name="Text Box 3">
          <a:extLst>
            <a:ext uri="{FF2B5EF4-FFF2-40B4-BE49-F238E27FC236}">
              <a16:creationId xmlns:a16="http://schemas.microsoft.com/office/drawing/2014/main" id="{7C3B16F8-B650-4729-87A5-6134BDC681A9}"/>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80" name="Text Box 3">
          <a:extLst>
            <a:ext uri="{FF2B5EF4-FFF2-40B4-BE49-F238E27FC236}">
              <a16:creationId xmlns:a16="http://schemas.microsoft.com/office/drawing/2014/main" id="{58961B8A-695C-4E51-8ED8-213682129C5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81" name="Text Box 3">
          <a:extLst>
            <a:ext uri="{FF2B5EF4-FFF2-40B4-BE49-F238E27FC236}">
              <a16:creationId xmlns:a16="http://schemas.microsoft.com/office/drawing/2014/main" id="{C2380EB2-FB22-4F63-82AA-21FB9A9ECF93}"/>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82" name="Text Box 3">
          <a:extLst>
            <a:ext uri="{FF2B5EF4-FFF2-40B4-BE49-F238E27FC236}">
              <a16:creationId xmlns:a16="http://schemas.microsoft.com/office/drawing/2014/main" id="{374EB6E7-84B3-4399-94DF-E490B2C834F3}"/>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83" name="Text Box 3">
          <a:extLst>
            <a:ext uri="{FF2B5EF4-FFF2-40B4-BE49-F238E27FC236}">
              <a16:creationId xmlns:a16="http://schemas.microsoft.com/office/drawing/2014/main" id="{EBF23A77-2458-43F3-A756-6C4A6A6741D0}"/>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84" name="Text Box 3">
          <a:extLst>
            <a:ext uri="{FF2B5EF4-FFF2-40B4-BE49-F238E27FC236}">
              <a16:creationId xmlns:a16="http://schemas.microsoft.com/office/drawing/2014/main" id="{68A95BBE-1B62-48AF-8B8E-0428711D401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85" name="Text Box 3">
          <a:extLst>
            <a:ext uri="{FF2B5EF4-FFF2-40B4-BE49-F238E27FC236}">
              <a16:creationId xmlns:a16="http://schemas.microsoft.com/office/drawing/2014/main" id="{70D7945F-37D5-4742-A0E9-1728D80C9A2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86" name="Text Box 3">
          <a:extLst>
            <a:ext uri="{FF2B5EF4-FFF2-40B4-BE49-F238E27FC236}">
              <a16:creationId xmlns:a16="http://schemas.microsoft.com/office/drawing/2014/main" id="{DD349DD1-B1A8-46CA-BD33-28BD0908A64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87" name="Text Box 3">
          <a:extLst>
            <a:ext uri="{FF2B5EF4-FFF2-40B4-BE49-F238E27FC236}">
              <a16:creationId xmlns:a16="http://schemas.microsoft.com/office/drawing/2014/main" id="{66083B90-346D-40E9-86E2-892DB04C932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88" name="Text Box 3">
          <a:extLst>
            <a:ext uri="{FF2B5EF4-FFF2-40B4-BE49-F238E27FC236}">
              <a16:creationId xmlns:a16="http://schemas.microsoft.com/office/drawing/2014/main" id="{A1CD8352-AE8D-4DE3-AF33-60485C47FD97}"/>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89" name="Text Box 3">
          <a:extLst>
            <a:ext uri="{FF2B5EF4-FFF2-40B4-BE49-F238E27FC236}">
              <a16:creationId xmlns:a16="http://schemas.microsoft.com/office/drawing/2014/main" id="{2E4AD888-7F18-48ED-BD2A-CC6F87FD35D5}"/>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90" name="Text Box 3">
          <a:extLst>
            <a:ext uri="{FF2B5EF4-FFF2-40B4-BE49-F238E27FC236}">
              <a16:creationId xmlns:a16="http://schemas.microsoft.com/office/drawing/2014/main" id="{0C046C85-84FE-47C2-905C-9D7A2BE2DEBA}"/>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91" name="Text Box 3">
          <a:extLst>
            <a:ext uri="{FF2B5EF4-FFF2-40B4-BE49-F238E27FC236}">
              <a16:creationId xmlns:a16="http://schemas.microsoft.com/office/drawing/2014/main" id="{F826527E-D8F3-4A7A-B428-2C6E601CB5C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92" name="Text Box 3">
          <a:extLst>
            <a:ext uri="{FF2B5EF4-FFF2-40B4-BE49-F238E27FC236}">
              <a16:creationId xmlns:a16="http://schemas.microsoft.com/office/drawing/2014/main" id="{66A72223-67DF-4FC0-86FC-21087438C67F}"/>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93" name="Text Box 3">
          <a:extLst>
            <a:ext uri="{FF2B5EF4-FFF2-40B4-BE49-F238E27FC236}">
              <a16:creationId xmlns:a16="http://schemas.microsoft.com/office/drawing/2014/main" id="{04D5D16E-F0C4-4DA4-873C-7C3B6133B98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94" name="Text Box 3">
          <a:extLst>
            <a:ext uri="{FF2B5EF4-FFF2-40B4-BE49-F238E27FC236}">
              <a16:creationId xmlns:a16="http://schemas.microsoft.com/office/drawing/2014/main" id="{070E52F7-4A5F-404C-9C17-10822B079FD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95" name="Text Box 3">
          <a:extLst>
            <a:ext uri="{FF2B5EF4-FFF2-40B4-BE49-F238E27FC236}">
              <a16:creationId xmlns:a16="http://schemas.microsoft.com/office/drawing/2014/main" id="{7824CED7-260E-4C13-926A-E7E470E737EF}"/>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96" name="Text Box 3">
          <a:extLst>
            <a:ext uri="{FF2B5EF4-FFF2-40B4-BE49-F238E27FC236}">
              <a16:creationId xmlns:a16="http://schemas.microsoft.com/office/drawing/2014/main" id="{25B355C0-92A3-4CAA-8649-6A4FDDD675C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97" name="Text Box 3">
          <a:extLst>
            <a:ext uri="{FF2B5EF4-FFF2-40B4-BE49-F238E27FC236}">
              <a16:creationId xmlns:a16="http://schemas.microsoft.com/office/drawing/2014/main" id="{19FDF3DE-FF42-4B3C-BFBC-54F4545F9432}"/>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98" name="Text Box 3">
          <a:extLst>
            <a:ext uri="{FF2B5EF4-FFF2-40B4-BE49-F238E27FC236}">
              <a16:creationId xmlns:a16="http://schemas.microsoft.com/office/drawing/2014/main" id="{EAFB50EB-DBCD-4D75-868D-670AD14D675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99" name="Text Box 3">
          <a:extLst>
            <a:ext uri="{FF2B5EF4-FFF2-40B4-BE49-F238E27FC236}">
              <a16:creationId xmlns:a16="http://schemas.microsoft.com/office/drawing/2014/main" id="{6187B4AA-B8A5-4C6F-9F5B-B8438EC6A94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00" name="Text Box 3">
          <a:extLst>
            <a:ext uri="{FF2B5EF4-FFF2-40B4-BE49-F238E27FC236}">
              <a16:creationId xmlns:a16="http://schemas.microsoft.com/office/drawing/2014/main" id="{4FB8ABF0-54FB-42E9-ACF7-FA7A6292327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01" name="Text Box 3">
          <a:extLst>
            <a:ext uri="{FF2B5EF4-FFF2-40B4-BE49-F238E27FC236}">
              <a16:creationId xmlns:a16="http://schemas.microsoft.com/office/drawing/2014/main" id="{3A005E66-B81C-4C35-BD66-3DCE7DC1DDA0}"/>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02" name="Text Box 3">
          <a:extLst>
            <a:ext uri="{FF2B5EF4-FFF2-40B4-BE49-F238E27FC236}">
              <a16:creationId xmlns:a16="http://schemas.microsoft.com/office/drawing/2014/main" id="{377DF713-8862-44D8-8458-0D67E36931C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03" name="Text Box 3">
          <a:extLst>
            <a:ext uri="{FF2B5EF4-FFF2-40B4-BE49-F238E27FC236}">
              <a16:creationId xmlns:a16="http://schemas.microsoft.com/office/drawing/2014/main" id="{F5E78697-41A6-418D-B6E0-DC4FF2F268D9}"/>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04" name="Text Box 3">
          <a:extLst>
            <a:ext uri="{FF2B5EF4-FFF2-40B4-BE49-F238E27FC236}">
              <a16:creationId xmlns:a16="http://schemas.microsoft.com/office/drawing/2014/main" id="{0ED00320-5917-4166-A8C3-9152B1EB9BE1}"/>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05" name="Text Box 3">
          <a:extLst>
            <a:ext uri="{FF2B5EF4-FFF2-40B4-BE49-F238E27FC236}">
              <a16:creationId xmlns:a16="http://schemas.microsoft.com/office/drawing/2014/main" id="{E772F8F2-215C-4FC7-8166-25A771E1407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06" name="Text Box 3">
          <a:extLst>
            <a:ext uri="{FF2B5EF4-FFF2-40B4-BE49-F238E27FC236}">
              <a16:creationId xmlns:a16="http://schemas.microsoft.com/office/drawing/2014/main" id="{48B1EAB9-E319-4D46-BE42-4DF5B4C8370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07" name="Text Box 3">
          <a:extLst>
            <a:ext uri="{FF2B5EF4-FFF2-40B4-BE49-F238E27FC236}">
              <a16:creationId xmlns:a16="http://schemas.microsoft.com/office/drawing/2014/main" id="{55E47D75-8EA0-466B-9681-96EDC851156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08" name="Text Box 3">
          <a:extLst>
            <a:ext uri="{FF2B5EF4-FFF2-40B4-BE49-F238E27FC236}">
              <a16:creationId xmlns:a16="http://schemas.microsoft.com/office/drawing/2014/main" id="{0CBAF718-B6AA-49B6-B3CC-6961DB8D1FE0}"/>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09" name="Text Box 3">
          <a:extLst>
            <a:ext uri="{FF2B5EF4-FFF2-40B4-BE49-F238E27FC236}">
              <a16:creationId xmlns:a16="http://schemas.microsoft.com/office/drawing/2014/main" id="{1EE20CE1-1BBE-424B-8C43-03489D9D9BD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10" name="Text Box 3">
          <a:extLst>
            <a:ext uri="{FF2B5EF4-FFF2-40B4-BE49-F238E27FC236}">
              <a16:creationId xmlns:a16="http://schemas.microsoft.com/office/drawing/2014/main" id="{5079A1AD-5A27-4C0E-BD77-85FA0B569B38}"/>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11" name="Text Box 3">
          <a:extLst>
            <a:ext uri="{FF2B5EF4-FFF2-40B4-BE49-F238E27FC236}">
              <a16:creationId xmlns:a16="http://schemas.microsoft.com/office/drawing/2014/main" id="{9A902310-5BC2-416A-917F-A98FAAAD9267}"/>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12" name="Text Box 3">
          <a:extLst>
            <a:ext uri="{FF2B5EF4-FFF2-40B4-BE49-F238E27FC236}">
              <a16:creationId xmlns:a16="http://schemas.microsoft.com/office/drawing/2014/main" id="{4012B7E9-FB11-4B30-9BB5-A840F7A1522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13" name="Text Box 3">
          <a:extLst>
            <a:ext uri="{FF2B5EF4-FFF2-40B4-BE49-F238E27FC236}">
              <a16:creationId xmlns:a16="http://schemas.microsoft.com/office/drawing/2014/main" id="{4B165087-04C3-4C9D-A1FB-A46A3888369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14" name="Text Box 3">
          <a:extLst>
            <a:ext uri="{FF2B5EF4-FFF2-40B4-BE49-F238E27FC236}">
              <a16:creationId xmlns:a16="http://schemas.microsoft.com/office/drawing/2014/main" id="{74E52941-6E1F-4E47-8CBA-EDF596151C80}"/>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115" name="Text Box 3">
          <a:extLst>
            <a:ext uri="{FF2B5EF4-FFF2-40B4-BE49-F238E27FC236}">
              <a16:creationId xmlns:a16="http://schemas.microsoft.com/office/drawing/2014/main" id="{DEB29120-A3E3-441A-BB82-2B158AA03100}"/>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82</xdr:row>
      <xdr:rowOff>0</xdr:rowOff>
    </xdr:from>
    <xdr:ext cx="76200" cy="9525"/>
    <xdr:sp macro="" textlink="">
      <xdr:nvSpPr>
        <xdr:cNvPr id="116" name="Text Box 3">
          <a:extLst>
            <a:ext uri="{FF2B5EF4-FFF2-40B4-BE49-F238E27FC236}">
              <a16:creationId xmlns:a16="http://schemas.microsoft.com/office/drawing/2014/main" id="{085E5BB7-D8F1-4B5A-BB27-E68AF98006CA}"/>
            </a:ext>
          </a:extLst>
        </xdr:cNvPr>
        <xdr:cNvSpPr txBox="1">
          <a:spLocks noChangeArrowheads="1"/>
        </xdr:cNvSpPr>
      </xdr:nvSpPr>
      <xdr:spPr bwMode="auto">
        <a:xfrm>
          <a:off x="1219200" y="15100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82</xdr:row>
      <xdr:rowOff>0</xdr:rowOff>
    </xdr:from>
    <xdr:ext cx="76200" cy="9525"/>
    <xdr:sp macro="" textlink="">
      <xdr:nvSpPr>
        <xdr:cNvPr id="117" name="Text Box 3">
          <a:extLst>
            <a:ext uri="{FF2B5EF4-FFF2-40B4-BE49-F238E27FC236}">
              <a16:creationId xmlns:a16="http://schemas.microsoft.com/office/drawing/2014/main" id="{421A9A9D-835F-4DB6-B3D5-101297E51B88}"/>
            </a:ext>
          </a:extLst>
        </xdr:cNvPr>
        <xdr:cNvSpPr txBox="1">
          <a:spLocks noChangeArrowheads="1"/>
        </xdr:cNvSpPr>
      </xdr:nvSpPr>
      <xdr:spPr bwMode="auto">
        <a:xfrm>
          <a:off x="1219200" y="15100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82</xdr:row>
      <xdr:rowOff>0</xdr:rowOff>
    </xdr:from>
    <xdr:ext cx="76200" cy="9525"/>
    <xdr:sp macro="" textlink="">
      <xdr:nvSpPr>
        <xdr:cNvPr id="118" name="Text Box 3">
          <a:extLst>
            <a:ext uri="{FF2B5EF4-FFF2-40B4-BE49-F238E27FC236}">
              <a16:creationId xmlns:a16="http://schemas.microsoft.com/office/drawing/2014/main" id="{6514D0A0-72EE-46A2-9EFE-633FEF0828EC}"/>
            </a:ext>
          </a:extLst>
        </xdr:cNvPr>
        <xdr:cNvSpPr txBox="1">
          <a:spLocks noChangeArrowheads="1"/>
        </xdr:cNvSpPr>
      </xdr:nvSpPr>
      <xdr:spPr bwMode="auto">
        <a:xfrm>
          <a:off x="1219200" y="15100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82</xdr:row>
      <xdr:rowOff>0</xdr:rowOff>
    </xdr:from>
    <xdr:ext cx="76200" cy="9525"/>
    <xdr:sp macro="" textlink="">
      <xdr:nvSpPr>
        <xdr:cNvPr id="119" name="Text Box 3">
          <a:extLst>
            <a:ext uri="{FF2B5EF4-FFF2-40B4-BE49-F238E27FC236}">
              <a16:creationId xmlns:a16="http://schemas.microsoft.com/office/drawing/2014/main" id="{5E57B906-6D7C-4D36-A841-513A45B6F892}"/>
            </a:ext>
          </a:extLst>
        </xdr:cNvPr>
        <xdr:cNvSpPr txBox="1">
          <a:spLocks noChangeArrowheads="1"/>
        </xdr:cNvSpPr>
      </xdr:nvSpPr>
      <xdr:spPr bwMode="auto">
        <a:xfrm>
          <a:off x="1219200" y="15100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82</xdr:row>
      <xdr:rowOff>0</xdr:rowOff>
    </xdr:from>
    <xdr:ext cx="76200" cy="9525"/>
    <xdr:sp macro="" textlink="">
      <xdr:nvSpPr>
        <xdr:cNvPr id="120" name="Text Box 3">
          <a:extLst>
            <a:ext uri="{FF2B5EF4-FFF2-40B4-BE49-F238E27FC236}">
              <a16:creationId xmlns:a16="http://schemas.microsoft.com/office/drawing/2014/main" id="{5900BCFA-3136-490E-BF8F-26FCE684800B}"/>
            </a:ext>
          </a:extLst>
        </xdr:cNvPr>
        <xdr:cNvSpPr txBox="1">
          <a:spLocks noChangeArrowheads="1"/>
        </xdr:cNvSpPr>
      </xdr:nvSpPr>
      <xdr:spPr bwMode="auto">
        <a:xfrm>
          <a:off x="1219200" y="15100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82</xdr:row>
      <xdr:rowOff>0</xdr:rowOff>
    </xdr:from>
    <xdr:ext cx="76200" cy="9525"/>
    <xdr:sp macro="" textlink="">
      <xdr:nvSpPr>
        <xdr:cNvPr id="121" name="Text Box 3">
          <a:extLst>
            <a:ext uri="{FF2B5EF4-FFF2-40B4-BE49-F238E27FC236}">
              <a16:creationId xmlns:a16="http://schemas.microsoft.com/office/drawing/2014/main" id="{3C067E0F-5005-4381-A85C-19CCBDFF1F68}"/>
            </a:ext>
          </a:extLst>
        </xdr:cNvPr>
        <xdr:cNvSpPr txBox="1">
          <a:spLocks noChangeArrowheads="1"/>
        </xdr:cNvSpPr>
      </xdr:nvSpPr>
      <xdr:spPr bwMode="auto">
        <a:xfrm>
          <a:off x="1219200" y="15100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82</xdr:row>
      <xdr:rowOff>0</xdr:rowOff>
    </xdr:from>
    <xdr:ext cx="76200" cy="9525"/>
    <xdr:sp macro="" textlink="">
      <xdr:nvSpPr>
        <xdr:cNvPr id="122" name="Text Box 3">
          <a:extLst>
            <a:ext uri="{FF2B5EF4-FFF2-40B4-BE49-F238E27FC236}">
              <a16:creationId xmlns:a16="http://schemas.microsoft.com/office/drawing/2014/main" id="{48242187-7AC9-4FF0-ABF3-52662B4D2A25}"/>
            </a:ext>
          </a:extLst>
        </xdr:cNvPr>
        <xdr:cNvSpPr txBox="1">
          <a:spLocks noChangeArrowheads="1"/>
        </xdr:cNvSpPr>
      </xdr:nvSpPr>
      <xdr:spPr bwMode="auto">
        <a:xfrm>
          <a:off x="1219200" y="15100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82</xdr:row>
      <xdr:rowOff>0</xdr:rowOff>
    </xdr:from>
    <xdr:ext cx="76200" cy="9525"/>
    <xdr:sp macro="" textlink="">
      <xdr:nvSpPr>
        <xdr:cNvPr id="123" name="Text Box 3">
          <a:extLst>
            <a:ext uri="{FF2B5EF4-FFF2-40B4-BE49-F238E27FC236}">
              <a16:creationId xmlns:a16="http://schemas.microsoft.com/office/drawing/2014/main" id="{12FA3D2B-7B0B-4CD3-A406-1A0D7829047B}"/>
            </a:ext>
          </a:extLst>
        </xdr:cNvPr>
        <xdr:cNvSpPr txBox="1">
          <a:spLocks noChangeArrowheads="1"/>
        </xdr:cNvSpPr>
      </xdr:nvSpPr>
      <xdr:spPr bwMode="auto">
        <a:xfrm>
          <a:off x="1219200" y="15100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82</xdr:row>
      <xdr:rowOff>0</xdr:rowOff>
    </xdr:from>
    <xdr:ext cx="76200" cy="9525"/>
    <xdr:sp macro="" textlink="">
      <xdr:nvSpPr>
        <xdr:cNvPr id="124" name="Text Box 3">
          <a:extLst>
            <a:ext uri="{FF2B5EF4-FFF2-40B4-BE49-F238E27FC236}">
              <a16:creationId xmlns:a16="http://schemas.microsoft.com/office/drawing/2014/main" id="{223B8418-B0B5-421A-B397-8863084C630F}"/>
            </a:ext>
          </a:extLst>
        </xdr:cNvPr>
        <xdr:cNvSpPr txBox="1">
          <a:spLocks noChangeArrowheads="1"/>
        </xdr:cNvSpPr>
      </xdr:nvSpPr>
      <xdr:spPr bwMode="auto">
        <a:xfrm>
          <a:off x="1219200" y="15100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80</xdr:row>
      <xdr:rowOff>0</xdr:rowOff>
    </xdr:from>
    <xdr:ext cx="76200" cy="9525"/>
    <xdr:sp macro="" textlink="">
      <xdr:nvSpPr>
        <xdr:cNvPr id="125" name="Text Box 3">
          <a:extLst>
            <a:ext uri="{FF2B5EF4-FFF2-40B4-BE49-F238E27FC236}">
              <a16:creationId xmlns:a16="http://schemas.microsoft.com/office/drawing/2014/main" id="{DECB2F18-664B-4FF8-9370-128B166A1B4A}"/>
            </a:ext>
          </a:extLst>
        </xdr:cNvPr>
        <xdr:cNvSpPr txBox="1">
          <a:spLocks noChangeArrowheads="1"/>
        </xdr:cNvSpPr>
      </xdr:nvSpPr>
      <xdr:spPr bwMode="auto">
        <a:xfrm>
          <a:off x="1219200" y="147320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80</xdr:row>
      <xdr:rowOff>0</xdr:rowOff>
    </xdr:from>
    <xdr:ext cx="76200" cy="9525"/>
    <xdr:sp macro="" textlink="">
      <xdr:nvSpPr>
        <xdr:cNvPr id="126" name="Text Box 3">
          <a:extLst>
            <a:ext uri="{FF2B5EF4-FFF2-40B4-BE49-F238E27FC236}">
              <a16:creationId xmlns:a16="http://schemas.microsoft.com/office/drawing/2014/main" id="{472C8BD0-B109-4195-9DBA-29339C5CCB9F}"/>
            </a:ext>
          </a:extLst>
        </xdr:cNvPr>
        <xdr:cNvSpPr txBox="1">
          <a:spLocks noChangeArrowheads="1"/>
        </xdr:cNvSpPr>
      </xdr:nvSpPr>
      <xdr:spPr bwMode="auto">
        <a:xfrm>
          <a:off x="1219200" y="147320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80</xdr:row>
      <xdr:rowOff>0</xdr:rowOff>
    </xdr:from>
    <xdr:ext cx="76200" cy="9525"/>
    <xdr:sp macro="" textlink="">
      <xdr:nvSpPr>
        <xdr:cNvPr id="127" name="Text Box 3">
          <a:extLst>
            <a:ext uri="{FF2B5EF4-FFF2-40B4-BE49-F238E27FC236}">
              <a16:creationId xmlns:a16="http://schemas.microsoft.com/office/drawing/2014/main" id="{F9991AE4-0F49-4F2C-8387-F45A0B668C7D}"/>
            </a:ext>
          </a:extLst>
        </xdr:cNvPr>
        <xdr:cNvSpPr txBox="1">
          <a:spLocks noChangeArrowheads="1"/>
        </xdr:cNvSpPr>
      </xdr:nvSpPr>
      <xdr:spPr bwMode="auto">
        <a:xfrm>
          <a:off x="1219200" y="147320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80</xdr:row>
      <xdr:rowOff>0</xdr:rowOff>
    </xdr:from>
    <xdr:ext cx="76200" cy="9525"/>
    <xdr:sp macro="" textlink="">
      <xdr:nvSpPr>
        <xdr:cNvPr id="128" name="Text Box 3">
          <a:extLst>
            <a:ext uri="{FF2B5EF4-FFF2-40B4-BE49-F238E27FC236}">
              <a16:creationId xmlns:a16="http://schemas.microsoft.com/office/drawing/2014/main" id="{AA30DC78-17B2-4399-A705-9DEB7CDD3837}"/>
            </a:ext>
          </a:extLst>
        </xdr:cNvPr>
        <xdr:cNvSpPr txBox="1">
          <a:spLocks noChangeArrowheads="1"/>
        </xdr:cNvSpPr>
      </xdr:nvSpPr>
      <xdr:spPr bwMode="auto">
        <a:xfrm>
          <a:off x="1219200" y="147320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80</xdr:row>
      <xdr:rowOff>0</xdr:rowOff>
    </xdr:from>
    <xdr:ext cx="76200" cy="9525"/>
    <xdr:sp macro="" textlink="">
      <xdr:nvSpPr>
        <xdr:cNvPr id="129" name="Text Box 3">
          <a:extLst>
            <a:ext uri="{FF2B5EF4-FFF2-40B4-BE49-F238E27FC236}">
              <a16:creationId xmlns:a16="http://schemas.microsoft.com/office/drawing/2014/main" id="{FCC7E7CA-DAB2-4894-9815-2F3321F1BD65}"/>
            </a:ext>
          </a:extLst>
        </xdr:cNvPr>
        <xdr:cNvSpPr txBox="1">
          <a:spLocks noChangeArrowheads="1"/>
        </xdr:cNvSpPr>
      </xdr:nvSpPr>
      <xdr:spPr bwMode="auto">
        <a:xfrm>
          <a:off x="1219200" y="147320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80</xdr:row>
      <xdr:rowOff>0</xdr:rowOff>
    </xdr:from>
    <xdr:ext cx="76200" cy="9525"/>
    <xdr:sp macro="" textlink="">
      <xdr:nvSpPr>
        <xdr:cNvPr id="130" name="Text Box 3">
          <a:extLst>
            <a:ext uri="{FF2B5EF4-FFF2-40B4-BE49-F238E27FC236}">
              <a16:creationId xmlns:a16="http://schemas.microsoft.com/office/drawing/2014/main" id="{AF10BB80-96CF-479D-9A39-AC7C883D135B}"/>
            </a:ext>
          </a:extLst>
        </xdr:cNvPr>
        <xdr:cNvSpPr txBox="1">
          <a:spLocks noChangeArrowheads="1"/>
        </xdr:cNvSpPr>
      </xdr:nvSpPr>
      <xdr:spPr bwMode="auto">
        <a:xfrm>
          <a:off x="1219200" y="147320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80</xdr:row>
      <xdr:rowOff>0</xdr:rowOff>
    </xdr:from>
    <xdr:ext cx="76200" cy="9525"/>
    <xdr:sp macro="" textlink="">
      <xdr:nvSpPr>
        <xdr:cNvPr id="131" name="Text Box 3">
          <a:extLst>
            <a:ext uri="{FF2B5EF4-FFF2-40B4-BE49-F238E27FC236}">
              <a16:creationId xmlns:a16="http://schemas.microsoft.com/office/drawing/2014/main" id="{FB2BA773-6A80-48CE-A9CA-83F6B2372771}"/>
            </a:ext>
          </a:extLst>
        </xdr:cNvPr>
        <xdr:cNvSpPr txBox="1">
          <a:spLocks noChangeArrowheads="1"/>
        </xdr:cNvSpPr>
      </xdr:nvSpPr>
      <xdr:spPr bwMode="auto">
        <a:xfrm>
          <a:off x="1219200" y="147320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80</xdr:row>
      <xdr:rowOff>0</xdr:rowOff>
    </xdr:from>
    <xdr:ext cx="76200" cy="9525"/>
    <xdr:sp macro="" textlink="">
      <xdr:nvSpPr>
        <xdr:cNvPr id="132" name="Text Box 3">
          <a:extLst>
            <a:ext uri="{FF2B5EF4-FFF2-40B4-BE49-F238E27FC236}">
              <a16:creationId xmlns:a16="http://schemas.microsoft.com/office/drawing/2014/main" id="{75E7640D-F72C-417C-BF71-7707E39174A2}"/>
            </a:ext>
          </a:extLst>
        </xdr:cNvPr>
        <xdr:cNvSpPr txBox="1">
          <a:spLocks noChangeArrowheads="1"/>
        </xdr:cNvSpPr>
      </xdr:nvSpPr>
      <xdr:spPr bwMode="auto">
        <a:xfrm>
          <a:off x="1219200" y="147320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80</xdr:row>
      <xdr:rowOff>0</xdr:rowOff>
    </xdr:from>
    <xdr:ext cx="76200" cy="9525"/>
    <xdr:sp macro="" textlink="">
      <xdr:nvSpPr>
        <xdr:cNvPr id="133" name="Text Box 3">
          <a:extLst>
            <a:ext uri="{FF2B5EF4-FFF2-40B4-BE49-F238E27FC236}">
              <a16:creationId xmlns:a16="http://schemas.microsoft.com/office/drawing/2014/main" id="{48E1C862-1D09-4C4D-89DB-5282E1C29AAD}"/>
            </a:ext>
          </a:extLst>
        </xdr:cNvPr>
        <xdr:cNvSpPr txBox="1">
          <a:spLocks noChangeArrowheads="1"/>
        </xdr:cNvSpPr>
      </xdr:nvSpPr>
      <xdr:spPr bwMode="auto">
        <a:xfrm>
          <a:off x="1219200" y="147320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34" name="Text Box 3">
          <a:extLst>
            <a:ext uri="{FF2B5EF4-FFF2-40B4-BE49-F238E27FC236}">
              <a16:creationId xmlns:a16="http://schemas.microsoft.com/office/drawing/2014/main" id="{D47AB4E1-2654-49F8-9C60-BD9D8EC36324}"/>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35" name="Text Box 3">
          <a:extLst>
            <a:ext uri="{FF2B5EF4-FFF2-40B4-BE49-F238E27FC236}">
              <a16:creationId xmlns:a16="http://schemas.microsoft.com/office/drawing/2014/main" id="{9B9F0E2C-2356-4D81-87D5-85348B34F00E}"/>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36" name="Text Box 3">
          <a:extLst>
            <a:ext uri="{FF2B5EF4-FFF2-40B4-BE49-F238E27FC236}">
              <a16:creationId xmlns:a16="http://schemas.microsoft.com/office/drawing/2014/main" id="{4710BBAB-4B0E-4BE2-86C4-3BE93939E312}"/>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37" name="Text Box 3">
          <a:extLst>
            <a:ext uri="{FF2B5EF4-FFF2-40B4-BE49-F238E27FC236}">
              <a16:creationId xmlns:a16="http://schemas.microsoft.com/office/drawing/2014/main" id="{8FA05F07-07FC-4B34-8C24-E927208E5B1A}"/>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38" name="Text Box 3">
          <a:extLst>
            <a:ext uri="{FF2B5EF4-FFF2-40B4-BE49-F238E27FC236}">
              <a16:creationId xmlns:a16="http://schemas.microsoft.com/office/drawing/2014/main" id="{82C124B7-CA3F-4231-85FB-41C4A471C8AA}"/>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39" name="Text Box 3">
          <a:extLst>
            <a:ext uri="{FF2B5EF4-FFF2-40B4-BE49-F238E27FC236}">
              <a16:creationId xmlns:a16="http://schemas.microsoft.com/office/drawing/2014/main" id="{2D389266-E4D3-4B78-A9B2-733C748EDD8B}"/>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40" name="Text Box 3">
          <a:extLst>
            <a:ext uri="{FF2B5EF4-FFF2-40B4-BE49-F238E27FC236}">
              <a16:creationId xmlns:a16="http://schemas.microsoft.com/office/drawing/2014/main" id="{93CE91F0-68E1-402C-9E16-23846D93B06A}"/>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41" name="Text Box 3">
          <a:extLst>
            <a:ext uri="{FF2B5EF4-FFF2-40B4-BE49-F238E27FC236}">
              <a16:creationId xmlns:a16="http://schemas.microsoft.com/office/drawing/2014/main" id="{255D654A-4142-4051-819A-C9B632616C68}"/>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42" name="Text Box 3">
          <a:extLst>
            <a:ext uri="{FF2B5EF4-FFF2-40B4-BE49-F238E27FC236}">
              <a16:creationId xmlns:a16="http://schemas.microsoft.com/office/drawing/2014/main" id="{375CC9A2-EBC1-445C-A192-3796A53DC833}"/>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43" name="Text Box 3">
          <a:extLst>
            <a:ext uri="{FF2B5EF4-FFF2-40B4-BE49-F238E27FC236}">
              <a16:creationId xmlns:a16="http://schemas.microsoft.com/office/drawing/2014/main" id="{674C0CF1-C887-4F4A-9BEF-84264832E525}"/>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44" name="Text Box 3">
          <a:extLst>
            <a:ext uri="{FF2B5EF4-FFF2-40B4-BE49-F238E27FC236}">
              <a16:creationId xmlns:a16="http://schemas.microsoft.com/office/drawing/2014/main" id="{58444804-C9FD-4FEF-8578-3930BD663B2E}"/>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45" name="Text Box 3">
          <a:extLst>
            <a:ext uri="{FF2B5EF4-FFF2-40B4-BE49-F238E27FC236}">
              <a16:creationId xmlns:a16="http://schemas.microsoft.com/office/drawing/2014/main" id="{0189732F-4847-4C09-9743-5E940166CEA4}"/>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46" name="Text Box 3">
          <a:extLst>
            <a:ext uri="{FF2B5EF4-FFF2-40B4-BE49-F238E27FC236}">
              <a16:creationId xmlns:a16="http://schemas.microsoft.com/office/drawing/2014/main" id="{60F46642-6955-467A-9955-103BDFEF0287}"/>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47" name="Text Box 3">
          <a:extLst>
            <a:ext uri="{FF2B5EF4-FFF2-40B4-BE49-F238E27FC236}">
              <a16:creationId xmlns:a16="http://schemas.microsoft.com/office/drawing/2014/main" id="{0248780D-A385-40E5-917F-2BCEA7EDD947}"/>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48" name="Text Box 3">
          <a:extLst>
            <a:ext uri="{FF2B5EF4-FFF2-40B4-BE49-F238E27FC236}">
              <a16:creationId xmlns:a16="http://schemas.microsoft.com/office/drawing/2014/main" id="{A91C0194-9F10-49DE-84FF-4B9E708B4234}"/>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49" name="Text Box 3">
          <a:extLst>
            <a:ext uri="{FF2B5EF4-FFF2-40B4-BE49-F238E27FC236}">
              <a16:creationId xmlns:a16="http://schemas.microsoft.com/office/drawing/2014/main" id="{9EB574D0-6039-4DB3-AAFA-B0CB61F04996}"/>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50" name="Text Box 3">
          <a:extLst>
            <a:ext uri="{FF2B5EF4-FFF2-40B4-BE49-F238E27FC236}">
              <a16:creationId xmlns:a16="http://schemas.microsoft.com/office/drawing/2014/main" id="{0AC04CA2-2402-449F-844C-C38D5E8D1AF8}"/>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51" name="Text Box 3">
          <a:extLst>
            <a:ext uri="{FF2B5EF4-FFF2-40B4-BE49-F238E27FC236}">
              <a16:creationId xmlns:a16="http://schemas.microsoft.com/office/drawing/2014/main" id="{C7AC3A86-80C2-406E-A350-63ECB1FA65DD}"/>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52" name="Text Box 3">
          <a:extLst>
            <a:ext uri="{FF2B5EF4-FFF2-40B4-BE49-F238E27FC236}">
              <a16:creationId xmlns:a16="http://schemas.microsoft.com/office/drawing/2014/main" id="{3A49307F-8654-4F50-B703-D3F103470D33}"/>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53" name="Text Box 3">
          <a:extLst>
            <a:ext uri="{FF2B5EF4-FFF2-40B4-BE49-F238E27FC236}">
              <a16:creationId xmlns:a16="http://schemas.microsoft.com/office/drawing/2014/main" id="{D698AC48-DC33-457A-8777-B5E0EE23CA03}"/>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54" name="Text Box 3">
          <a:extLst>
            <a:ext uri="{FF2B5EF4-FFF2-40B4-BE49-F238E27FC236}">
              <a16:creationId xmlns:a16="http://schemas.microsoft.com/office/drawing/2014/main" id="{DF3CD421-4478-4598-A10B-9D36456657C9}"/>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55" name="Text Box 3">
          <a:extLst>
            <a:ext uri="{FF2B5EF4-FFF2-40B4-BE49-F238E27FC236}">
              <a16:creationId xmlns:a16="http://schemas.microsoft.com/office/drawing/2014/main" id="{3BBCDFEE-112B-434C-8DFC-0C56C3B588E0}"/>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56" name="Text Box 3">
          <a:extLst>
            <a:ext uri="{FF2B5EF4-FFF2-40B4-BE49-F238E27FC236}">
              <a16:creationId xmlns:a16="http://schemas.microsoft.com/office/drawing/2014/main" id="{3B84F2FD-A55A-421C-9954-C70B750B2AE0}"/>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57" name="Text Box 3">
          <a:extLst>
            <a:ext uri="{FF2B5EF4-FFF2-40B4-BE49-F238E27FC236}">
              <a16:creationId xmlns:a16="http://schemas.microsoft.com/office/drawing/2014/main" id="{1AC6800E-ADB4-4E95-91EA-F77E652A122F}"/>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58" name="Text Box 3">
          <a:extLst>
            <a:ext uri="{FF2B5EF4-FFF2-40B4-BE49-F238E27FC236}">
              <a16:creationId xmlns:a16="http://schemas.microsoft.com/office/drawing/2014/main" id="{305887B6-BCF4-4ED5-9D42-407BBB8DE7A4}"/>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59" name="Text Box 3">
          <a:extLst>
            <a:ext uri="{FF2B5EF4-FFF2-40B4-BE49-F238E27FC236}">
              <a16:creationId xmlns:a16="http://schemas.microsoft.com/office/drawing/2014/main" id="{7096BBFA-CB6F-4892-93E2-A78F347AC26C}"/>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60" name="Text Box 3">
          <a:extLst>
            <a:ext uri="{FF2B5EF4-FFF2-40B4-BE49-F238E27FC236}">
              <a16:creationId xmlns:a16="http://schemas.microsoft.com/office/drawing/2014/main" id="{FFF6C53B-BEBE-409A-8F91-09F3B9361A9D}"/>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61" name="Text Box 3">
          <a:extLst>
            <a:ext uri="{FF2B5EF4-FFF2-40B4-BE49-F238E27FC236}">
              <a16:creationId xmlns:a16="http://schemas.microsoft.com/office/drawing/2014/main" id="{D156CF47-177F-4E9A-BA8A-9F9BB8ACD2F7}"/>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62" name="Text Box 3">
          <a:extLst>
            <a:ext uri="{FF2B5EF4-FFF2-40B4-BE49-F238E27FC236}">
              <a16:creationId xmlns:a16="http://schemas.microsoft.com/office/drawing/2014/main" id="{8D992FBF-7B1D-4C94-B4D9-D7E7C20EAEAA}"/>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63" name="Text Box 3">
          <a:extLst>
            <a:ext uri="{FF2B5EF4-FFF2-40B4-BE49-F238E27FC236}">
              <a16:creationId xmlns:a16="http://schemas.microsoft.com/office/drawing/2014/main" id="{029CA38C-CA0E-4DF9-B24A-863AFF024CFB}"/>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64" name="Text Box 3">
          <a:extLst>
            <a:ext uri="{FF2B5EF4-FFF2-40B4-BE49-F238E27FC236}">
              <a16:creationId xmlns:a16="http://schemas.microsoft.com/office/drawing/2014/main" id="{A2A26D7F-E05D-4E22-9923-DA77DCAFDBF1}"/>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65" name="Text Box 3">
          <a:extLst>
            <a:ext uri="{FF2B5EF4-FFF2-40B4-BE49-F238E27FC236}">
              <a16:creationId xmlns:a16="http://schemas.microsoft.com/office/drawing/2014/main" id="{34AE53E9-1B9E-4D3B-94EF-47643FD8A54C}"/>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66" name="Text Box 3">
          <a:extLst>
            <a:ext uri="{FF2B5EF4-FFF2-40B4-BE49-F238E27FC236}">
              <a16:creationId xmlns:a16="http://schemas.microsoft.com/office/drawing/2014/main" id="{FF8DAD60-8C9B-4E59-B9CA-774874744413}"/>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67" name="Text Box 3">
          <a:extLst>
            <a:ext uri="{FF2B5EF4-FFF2-40B4-BE49-F238E27FC236}">
              <a16:creationId xmlns:a16="http://schemas.microsoft.com/office/drawing/2014/main" id="{1AA27727-D1F1-45D7-A3A6-FAD3A0559675}"/>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68" name="Text Box 3">
          <a:extLst>
            <a:ext uri="{FF2B5EF4-FFF2-40B4-BE49-F238E27FC236}">
              <a16:creationId xmlns:a16="http://schemas.microsoft.com/office/drawing/2014/main" id="{EFD1FCF2-8A1A-43A8-AC1E-5F6E1BF2B90C}"/>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69" name="Text Box 3">
          <a:extLst>
            <a:ext uri="{FF2B5EF4-FFF2-40B4-BE49-F238E27FC236}">
              <a16:creationId xmlns:a16="http://schemas.microsoft.com/office/drawing/2014/main" id="{0E722F7E-10BC-46ED-B7B7-C0D665C2AADD}"/>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70" name="Text Box 3">
          <a:extLst>
            <a:ext uri="{FF2B5EF4-FFF2-40B4-BE49-F238E27FC236}">
              <a16:creationId xmlns:a16="http://schemas.microsoft.com/office/drawing/2014/main" id="{228BFF43-07EE-444C-AD30-46B3FA2FBA20}"/>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71" name="Text Box 3">
          <a:extLst>
            <a:ext uri="{FF2B5EF4-FFF2-40B4-BE49-F238E27FC236}">
              <a16:creationId xmlns:a16="http://schemas.microsoft.com/office/drawing/2014/main" id="{58EF85F4-8FB6-4C16-81D0-5036C4185120}"/>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72" name="Text Box 3">
          <a:extLst>
            <a:ext uri="{FF2B5EF4-FFF2-40B4-BE49-F238E27FC236}">
              <a16:creationId xmlns:a16="http://schemas.microsoft.com/office/drawing/2014/main" id="{F782E0D7-5825-4688-974A-6D1552A73C12}"/>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73" name="Text Box 3">
          <a:extLst>
            <a:ext uri="{FF2B5EF4-FFF2-40B4-BE49-F238E27FC236}">
              <a16:creationId xmlns:a16="http://schemas.microsoft.com/office/drawing/2014/main" id="{55892EC4-9C42-40E2-8599-71BBA0445B35}"/>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74" name="Text Box 3">
          <a:extLst>
            <a:ext uri="{FF2B5EF4-FFF2-40B4-BE49-F238E27FC236}">
              <a16:creationId xmlns:a16="http://schemas.microsoft.com/office/drawing/2014/main" id="{D1481E12-A71B-4F21-92E7-62C733CE7843}"/>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75" name="Text Box 3">
          <a:extLst>
            <a:ext uri="{FF2B5EF4-FFF2-40B4-BE49-F238E27FC236}">
              <a16:creationId xmlns:a16="http://schemas.microsoft.com/office/drawing/2014/main" id="{BF72E362-A639-43BD-88AA-2F4842EAA605}"/>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76" name="Text Box 3">
          <a:extLst>
            <a:ext uri="{FF2B5EF4-FFF2-40B4-BE49-F238E27FC236}">
              <a16:creationId xmlns:a16="http://schemas.microsoft.com/office/drawing/2014/main" id="{09057E02-A02A-4411-AFEB-796E405C9AB2}"/>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77" name="Text Box 3">
          <a:extLst>
            <a:ext uri="{FF2B5EF4-FFF2-40B4-BE49-F238E27FC236}">
              <a16:creationId xmlns:a16="http://schemas.microsoft.com/office/drawing/2014/main" id="{843DAF77-2B0F-4227-AAE3-8320067F37A6}"/>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78" name="Text Box 3">
          <a:extLst>
            <a:ext uri="{FF2B5EF4-FFF2-40B4-BE49-F238E27FC236}">
              <a16:creationId xmlns:a16="http://schemas.microsoft.com/office/drawing/2014/main" id="{1757BAD3-E3E4-4DF6-9C1C-49CCECB7E82D}"/>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79" name="Text Box 3">
          <a:extLst>
            <a:ext uri="{FF2B5EF4-FFF2-40B4-BE49-F238E27FC236}">
              <a16:creationId xmlns:a16="http://schemas.microsoft.com/office/drawing/2014/main" id="{E6B402C8-38BF-42BB-AF44-9EF59BDDC8D2}"/>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80" name="Text Box 3">
          <a:extLst>
            <a:ext uri="{FF2B5EF4-FFF2-40B4-BE49-F238E27FC236}">
              <a16:creationId xmlns:a16="http://schemas.microsoft.com/office/drawing/2014/main" id="{BC5D3D55-C03B-4E97-9B32-EC031D1C4F45}"/>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81" name="Text Box 3">
          <a:extLst>
            <a:ext uri="{FF2B5EF4-FFF2-40B4-BE49-F238E27FC236}">
              <a16:creationId xmlns:a16="http://schemas.microsoft.com/office/drawing/2014/main" id="{52171806-B202-456A-8243-5C488374D456}"/>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82" name="Text Box 3">
          <a:extLst>
            <a:ext uri="{FF2B5EF4-FFF2-40B4-BE49-F238E27FC236}">
              <a16:creationId xmlns:a16="http://schemas.microsoft.com/office/drawing/2014/main" id="{921E1963-8774-477D-AA7C-7C0769BD3103}"/>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83" name="Text Box 3">
          <a:extLst>
            <a:ext uri="{FF2B5EF4-FFF2-40B4-BE49-F238E27FC236}">
              <a16:creationId xmlns:a16="http://schemas.microsoft.com/office/drawing/2014/main" id="{576E25B5-5C24-4BF8-808C-8478E0752EE2}"/>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84" name="Text Box 3">
          <a:extLst>
            <a:ext uri="{FF2B5EF4-FFF2-40B4-BE49-F238E27FC236}">
              <a16:creationId xmlns:a16="http://schemas.microsoft.com/office/drawing/2014/main" id="{1B600EAE-166B-4D58-A9C0-C24C2D4EB9E1}"/>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85" name="Text Box 3">
          <a:extLst>
            <a:ext uri="{FF2B5EF4-FFF2-40B4-BE49-F238E27FC236}">
              <a16:creationId xmlns:a16="http://schemas.microsoft.com/office/drawing/2014/main" id="{3096C40B-65A4-4F80-84C3-0F287304A7B0}"/>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86" name="Text Box 3">
          <a:extLst>
            <a:ext uri="{FF2B5EF4-FFF2-40B4-BE49-F238E27FC236}">
              <a16:creationId xmlns:a16="http://schemas.microsoft.com/office/drawing/2014/main" id="{C4894D13-C5FF-43EC-A00C-7D1B8D6C92F1}"/>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87" name="Text Box 3">
          <a:extLst>
            <a:ext uri="{FF2B5EF4-FFF2-40B4-BE49-F238E27FC236}">
              <a16:creationId xmlns:a16="http://schemas.microsoft.com/office/drawing/2014/main" id="{92B4A5E5-61F8-4AF0-96DE-BC30F953247D}"/>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88" name="Text Box 3">
          <a:extLst>
            <a:ext uri="{FF2B5EF4-FFF2-40B4-BE49-F238E27FC236}">
              <a16:creationId xmlns:a16="http://schemas.microsoft.com/office/drawing/2014/main" id="{396A89D4-E97A-47E4-AF0E-B78873290841}"/>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89" name="Text Box 3">
          <a:extLst>
            <a:ext uri="{FF2B5EF4-FFF2-40B4-BE49-F238E27FC236}">
              <a16:creationId xmlns:a16="http://schemas.microsoft.com/office/drawing/2014/main" id="{C59F5D46-703C-4E8D-BC44-C73509916540}"/>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76</xdr:row>
      <xdr:rowOff>0</xdr:rowOff>
    </xdr:from>
    <xdr:ext cx="76200" cy="9525"/>
    <xdr:sp macro="" textlink="">
      <xdr:nvSpPr>
        <xdr:cNvPr id="190" name="Text Box 3">
          <a:extLst>
            <a:ext uri="{FF2B5EF4-FFF2-40B4-BE49-F238E27FC236}">
              <a16:creationId xmlns:a16="http://schemas.microsoft.com/office/drawing/2014/main" id="{FC669AFE-B93A-4614-9243-B9CA4129303A}"/>
            </a:ext>
          </a:extLst>
        </xdr:cNvPr>
        <xdr:cNvSpPr txBox="1">
          <a:spLocks noChangeArrowheads="1"/>
        </xdr:cNvSpPr>
      </xdr:nvSpPr>
      <xdr:spPr bwMode="auto">
        <a:xfrm>
          <a:off x="609600" y="13995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191" name="Text Box 3">
          <a:extLst>
            <a:ext uri="{FF2B5EF4-FFF2-40B4-BE49-F238E27FC236}">
              <a16:creationId xmlns:a16="http://schemas.microsoft.com/office/drawing/2014/main" id="{4740E4DA-47AD-4B3E-AFE6-ABE49940DDA3}"/>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192" name="Text Box 3">
          <a:extLst>
            <a:ext uri="{FF2B5EF4-FFF2-40B4-BE49-F238E27FC236}">
              <a16:creationId xmlns:a16="http://schemas.microsoft.com/office/drawing/2014/main" id="{4AF298B7-78F1-431F-8021-95FECD872BF0}"/>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193" name="Text Box 3">
          <a:extLst>
            <a:ext uri="{FF2B5EF4-FFF2-40B4-BE49-F238E27FC236}">
              <a16:creationId xmlns:a16="http://schemas.microsoft.com/office/drawing/2014/main" id="{624B81CD-431A-4067-9A4A-2FD965BF2DDD}"/>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194" name="Text Box 3">
          <a:extLst>
            <a:ext uri="{FF2B5EF4-FFF2-40B4-BE49-F238E27FC236}">
              <a16:creationId xmlns:a16="http://schemas.microsoft.com/office/drawing/2014/main" id="{6F4982DC-90A4-4B64-B9BB-C84CA57F1785}"/>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195" name="Text Box 3">
          <a:extLst>
            <a:ext uri="{FF2B5EF4-FFF2-40B4-BE49-F238E27FC236}">
              <a16:creationId xmlns:a16="http://schemas.microsoft.com/office/drawing/2014/main" id="{4FCC7424-0637-4537-BA6A-15E0F549666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196" name="Text Box 3">
          <a:extLst>
            <a:ext uri="{FF2B5EF4-FFF2-40B4-BE49-F238E27FC236}">
              <a16:creationId xmlns:a16="http://schemas.microsoft.com/office/drawing/2014/main" id="{8A10E524-005E-4A3E-BC87-1D860DAFE5B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197" name="Text Box 3">
          <a:extLst>
            <a:ext uri="{FF2B5EF4-FFF2-40B4-BE49-F238E27FC236}">
              <a16:creationId xmlns:a16="http://schemas.microsoft.com/office/drawing/2014/main" id="{53BACBF9-7FE5-4E39-B66B-55DA4CD7DA6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198" name="Text Box 3">
          <a:extLst>
            <a:ext uri="{FF2B5EF4-FFF2-40B4-BE49-F238E27FC236}">
              <a16:creationId xmlns:a16="http://schemas.microsoft.com/office/drawing/2014/main" id="{B6DE6F97-2343-4865-9A72-4D3FF2DCE08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199" name="Text Box 3">
          <a:extLst>
            <a:ext uri="{FF2B5EF4-FFF2-40B4-BE49-F238E27FC236}">
              <a16:creationId xmlns:a16="http://schemas.microsoft.com/office/drawing/2014/main" id="{7C6C645C-F8D7-42D4-8FEC-89778F9A359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00" name="Text Box 3">
          <a:extLst>
            <a:ext uri="{FF2B5EF4-FFF2-40B4-BE49-F238E27FC236}">
              <a16:creationId xmlns:a16="http://schemas.microsoft.com/office/drawing/2014/main" id="{1672A5AE-64B3-4ACE-9F0A-61874A00B5B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01" name="Text Box 3">
          <a:extLst>
            <a:ext uri="{FF2B5EF4-FFF2-40B4-BE49-F238E27FC236}">
              <a16:creationId xmlns:a16="http://schemas.microsoft.com/office/drawing/2014/main" id="{7A267876-21CD-4389-B0F3-2CCAA7D59B3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02" name="Text Box 3">
          <a:extLst>
            <a:ext uri="{FF2B5EF4-FFF2-40B4-BE49-F238E27FC236}">
              <a16:creationId xmlns:a16="http://schemas.microsoft.com/office/drawing/2014/main" id="{B8021098-6C3D-44F4-A813-BD0B909B247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03" name="Text Box 3">
          <a:extLst>
            <a:ext uri="{FF2B5EF4-FFF2-40B4-BE49-F238E27FC236}">
              <a16:creationId xmlns:a16="http://schemas.microsoft.com/office/drawing/2014/main" id="{2202456D-781E-45EC-BBD0-32A5059550C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04" name="Text Box 3">
          <a:extLst>
            <a:ext uri="{FF2B5EF4-FFF2-40B4-BE49-F238E27FC236}">
              <a16:creationId xmlns:a16="http://schemas.microsoft.com/office/drawing/2014/main" id="{1C87DB6E-369D-4B85-BD4A-CBACE4F9427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05" name="Text Box 3">
          <a:extLst>
            <a:ext uri="{FF2B5EF4-FFF2-40B4-BE49-F238E27FC236}">
              <a16:creationId xmlns:a16="http://schemas.microsoft.com/office/drawing/2014/main" id="{D18624C3-BB64-4A45-8FB8-CC318943397D}"/>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06" name="Text Box 3">
          <a:extLst>
            <a:ext uri="{FF2B5EF4-FFF2-40B4-BE49-F238E27FC236}">
              <a16:creationId xmlns:a16="http://schemas.microsoft.com/office/drawing/2014/main" id="{2D7FD935-786B-46D1-8DF7-14E89FAC532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07" name="Text Box 3">
          <a:extLst>
            <a:ext uri="{FF2B5EF4-FFF2-40B4-BE49-F238E27FC236}">
              <a16:creationId xmlns:a16="http://schemas.microsoft.com/office/drawing/2014/main" id="{2C46E60A-4C1C-47CF-8BEC-4A7E261DFABC}"/>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08" name="Text Box 3">
          <a:extLst>
            <a:ext uri="{FF2B5EF4-FFF2-40B4-BE49-F238E27FC236}">
              <a16:creationId xmlns:a16="http://schemas.microsoft.com/office/drawing/2014/main" id="{A35D6B10-DF76-4CCC-96B3-1719A91D21D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09" name="Text Box 3">
          <a:extLst>
            <a:ext uri="{FF2B5EF4-FFF2-40B4-BE49-F238E27FC236}">
              <a16:creationId xmlns:a16="http://schemas.microsoft.com/office/drawing/2014/main" id="{EA151F94-96E0-4807-9A0A-4A23890C194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10" name="Text Box 3">
          <a:extLst>
            <a:ext uri="{FF2B5EF4-FFF2-40B4-BE49-F238E27FC236}">
              <a16:creationId xmlns:a16="http://schemas.microsoft.com/office/drawing/2014/main" id="{F3907F7B-32BB-4760-95F2-61D1052813A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11" name="Text Box 3">
          <a:extLst>
            <a:ext uri="{FF2B5EF4-FFF2-40B4-BE49-F238E27FC236}">
              <a16:creationId xmlns:a16="http://schemas.microsoft.com/office/drawing/2014/main" id="{E688BC68-40A6-4B60-B6EC-589D563316C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12" name="Text Box 3">
          <a:extLst>
            <a:ext uri="{FF2B5EF4-FFF2-40B4-BE49-F238E27FC236}">
              <a16:creationId xmlns:a16="http://schemas.microsoft.com/office/drawing/2014/main" id="{7E7FA16D-F698-45EA-80F8-1BB350A2FEAC}"/>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13" name="Text Box 3">
          <a:extLst>
            <a:ext uri="{FF2B5EF4-FFF2-40B4-BE49-F238E27FC236}">
              <a16:creationId xmlns:a16="http://schemas.microsoft.com/office/drawing/2014/main" id="{F2962FCF-D362-470E-A526-A724D6F0211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14" name="Text Box 3">
          <a:extLst>
            <a:ext uri="{FF2B5EF4-FFF2-40B4-BE49-F238E27FC236}">
              <a16:creationId xmlns:a16="http://schemas.microsoft.com/office/drawing/2014/main" id="{F04CC177-5FA2-4F24-B58C-8A3DC68670B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15" name="Text Box 3">
          <a:extLst>
            <a:ext uri="{FF2B5EF4-FFF2-40B4-BE49-F238E27FC236}">
              <a16:creationId xmlns:a16="http://schemas.microsoft.com/office/drawing/2014/main" id="{6DCE6A28-2FAE-479F-953A-11CAB1F9DFA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16" name="Text Box 3">
          <a:extLst>
            <a:ext uri="{FF2B5EF4-FFF2-40B4-BE49-F238E27FC236}">
              <a16:creationId xmlns:a16="http://schemas.microsoft.com/office/drawing/2014/main" id="{F23D43E8-261F-4B29-B437-2E9EDBEF05C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17" name="Text Box 3">
          <a:extLst>
            <a:ext uri="{FF2B5EF4-FFF2-40B4-BE49-F238E27FC236}">
              <a16:creationId xmlns:a16="http://schemas.microsoft.com/office/drawing/2014/main" id="{F99B40D5-7221-4A2B-8AAF-C583A86A236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18" name="Text Box 3">
          <a:extLst>
            <a:ext uri="{FF2B5EF4-FFF2-40B4-BE49-F238E27FC236}">
              <a16:creationId xmlns:a16="http://schemas.microsoft.com/office/drawing/2014/main" id="{FF736DA5-1FA8-42ED-B337-385F22DA741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19" name="Text Box 3">
          <a:extLst>
            <a:ext uri="{FF2B5EF4-FFF2-40B4-BE49-F238E27FC236}">
              <a16:creationId xmlns:a16="http://schemas.microsoft.com/office/drawing/2014/main" id="{C7CA6008-C681-4CCC-9690-C4CB7CC2034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20" name="Text Box 3">
          <a:extLst>
            <a:ext uri="{FF2B5EF4-FFF2-40B4-BE49-F238E27FC236}">
              <a16:creationId xmlns:a16="http://schemas.microsoft.com/office/drawing/2014/main" id="{7E5EFB10-428E-480B-8653-B27A243F3E5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21" name="Text Box 3">
          <a:extLst>
            <a:ext uri="{FF2B5EF4-FFF2-40B4-BE49-F238E27FC236}">
              <a16:creationId xmlns:a16="http://schemas.microsoft.com/office/drawing/2014/main" id="{BD25AE41-98BE-4865-B6F2-5973D7E370C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22" name="Text Box 3">
          <a:extLst>
            <a:ext uri="{FF2B5EF4-FFF2-40B4-BE49-F238E27FC236}">
              <a16:creationId xmlns:a16="http://schemas.microsoft.com/office/drawing/2014/main" id="{48ECFBD8-293D-4BE1-91BD-E79B9CA7517D}"/>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23" name="Text Box 3">
          <a:extLst>
            <a:ext uri="{FF2B5EF4-FFF2-40B4-BE49-F238E27FC236}">
              <a16:creationId xmlns:a16="http://schemas.microsoft.com/office/drawing/2014/main" id="{06F350BD-F0D3-4B6F-852E-6893209A807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24" name="Text Box 3">
          <a:extLst>
            <a:ext uri="{FF2B5EF4-FFF2-40B4-BE49-F238E27FC236}">
              <a16:creationId xmlns:a16="http://schemas.microsoft.com/office/drawing/2014/main" id="{0CC8C6C3-6BE6-4D52-BDA9-F534DD99ED6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25" name="Text Box 3">
          <a:extLst>
            <a:ext uri="{FF2B5EF4-FFF2-40B4-BE49-F238E27FC236}">
              <a16:creationId xmlns:a16="http://schemas.microsoft.com/office/drawing/2014/main" id="{F3B199BA-ABFB-44F3-8396-16B011D2C76B}"/>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26" name="Text Box 3">
          <a:extLst>
            <a:ext uri="{FF2B5EF4-FFF2-40B4-BE49-F238E27FC236}">
              <a16:creationId xmlns:a16="http://schemas.microsoft.com/office/drawing/2014/main" id="{BBDEAA20-5644-49E2-84CA-7713D1E11BB1}"/>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27" name="Text Box 3">
          <a:extLst>
            <a:ext uri="{FF2B5EF4-FFF2-40B4-BE49-F238E27FC236}">
              <a16:creationId xmlns:a16="http://schemas.microsoft.com/office/drawing/2014/main" id="{49F7FC3E-5DA9-4C78-924F-E977D78E09A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28" name="Text Box 3">
          <a:extLst>
            <a:ext uri="{FF2B5EF4-FFF2-40B4-BE49-F238E27FC236}">
              <a16:creationId xmlns:a16="http://schemas.microsoft.com/office/drawing/2014/main" id="{1553C45E-6911-45F0-815D-CBEAA933E59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29" name="Text Box 3">
          <a:extLst>
            <a:ext uri="{FF2B5EF4-FFF2-40B4-BE49-F238E27FC236}">
              <a16:creationId xmlns:a16="http://schemas.microsoft.com/office/drawing/2014/main" id="{9CB68176-C4C7-44FA-AADF-09AF9976485B}"/>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30" name="Text Box 3">
          <a:extLst>
            <a:ext uri="{FF2B5EF4-FFF2-40B4-BE49-F238E27FC236}">
              <a16:creationId xmlns:a16="http://schemas.microsoft.com/office/drawing/2014/main" id="{C4438BAA-A691-4C50-8B79-F36490C584E1}"/>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31" name="Text Box 3">
          <a:extLst>
            <a:ext uri="{FF2B5EF4-FFF2-40B4-BE49-F238E27FC236}">
              <a16:creationId xmlns:a16="http://schemas.microsoft.com/office/drawing/2014/main" id="{04DD14C7-57C4-4EDF-BD77-820BF164D3B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32" name="Text Box 3">
          <a:extLst>
            <a:ext uri="{FF2B5EF4-FFF2-40B4-BE49-F238E27FC236}">
              <a16:creationId xmlns:a16="http://schemas.microsoft.com/office/drawing/2014/main" id="{B7E4DB32-CA82-41E6-AA71-06176F220A4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33" name="Text Box 3">
          <a:extLst>
            <a:ext uri="{FF2B5EF4-FFF2-40B4-BE49-F238E27FC236}">
              <a16:creationId xmlns:a16="http://schemas.microsoft.com/office/drawing/2014/main" id="{ABE96483-66EA-4D65-9CBF-8A5A820AA2B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34" name="Text Box 3">
          <a:extLst>
            <a:ext uri="{FF2B5EF4-FFF2-40B4-BE49-F238E27FC236}">
              <a16:creationId xmlns:a16="http://schemas.microsoft.com/office/drawing/2014/main" id="{18384B5E-F056-4803-B3B6-68E2EA5D4B1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35" name="Text Box 3">
          <a:extLst>
            <a:ext uri="{FF2B5EF4-FFF2-40B4-BE49-F238E27FC236}">
              <a16:creationId xmlns:a16="http://schemas.microsoft.com/office/drawing/2014/main" id="{3FD02C01-E7EE-4780-BF9C-8E3475A6835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36" name="Text Box 3">
          <a:extLst>
            <a:ext uri="{FF2B5EF4-FFF2-40B4-BE49-F238E27FC236}">
              <a16:creationId xmlns:a16="http://schemas.microsoft.com/office/drawing/2014/main" id="{2C7EF7DB-750F-45DE-B9E1-C4B95A21B03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37" name="Text Box 3">
          <a:extLst>
            <a:ext uri="{FF2B5EF4-FFF2-40B4-BE49-F238E27FC236}">
              <a16:creationId xmlns:a16="http://schemas.microsoft.com/office/drawing/2014/main" id="{A12FBEBD-F4A3-49F9-BD34-99562A2D026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38" name="Text Box 3">
          <a:extLst>
            <a:ext uri="{FF2B5EF4-FFF2-40B4-BE49-F238E27FC236}">
              <a16:creationId xmlns:a16="http://schemas.microsoft.com/office/drawing/2014/main" id="{93808678-841C-4662-B1F8-144B3887F48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39" name="Text Box 3">
          <a:extLst>
            <a:ext uri="{FF2B5EF4-FFF2-40B4-BE49-F238E27FC236}">
              <a16:creationId xmlns:a16="http://schemas.microsoft.com/office/drawing/2014/main" id="{A07B5121-E210-4F72-AA31-8328C2045AD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40" name="Text Box 3">
          <a:extLst>
            <a:ext uri="{FF2B5EF4-FFF2-40B4-BE49-F238E27FC236}">
              <a16:creationId xmlns:a16="http://schemas.microsoft.com/office/drawing/2014/main" id="{E680DC68-AC4E-4EB4-B936-83FD5B8E2F0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41" name="Text Box 3">
          <a:extLst>
            <a:ext uri="{FF2B5EF4-FFF2-40B4-BE49-F238E27FC236}">
              <a16:creationId xmlns:a16="http://schemas.microsoft.com/office/drawing/2014/main" id="{6F156CF7-DCDA-438E-9BBF-69DA5F40814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42" name="Text Box 3">
          <a:extLst>
            <a:ext uri="{FF2B5EF4-FFF2-40B4-BE49-F238E27FC236}">
              <a16:creationId xmlns:a16="http://schemas.microsoft.com/office/drawing/2014/main" id="{C11720C6-923B-4AEA-B5B8-BD69233DD46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43" name="Text Box 3">
          <a:extLst>
            <a:ext uri="{FF2B5EF4-FFF2-40B4-BE49-F238E27FC236}">
              <a16:creationId xmlns:a16="http://schemas.microsoft.com/office/drawing/2014/main" id="{0DC705FE-8E03-4081-963A-A42BABBB369B}"/>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44" name="Text Box 3">
          <a:extLst>
            <a:ext uri="{FF2B5EF4-FFF2-40B4-BE49-F238E27FC236}">
              <a16:creationId xmlns:a16="http://schemas.microsoft.com/office/drawing/2014/main" id="{B22D4A97-3790-4C4F-AE95-F365EA3F1AD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45" name="Text Box 3">
          <a:extLst>
            <a:ext uri="{FF2B5EF4-FFF2-40B4-BE49-F238E27FC236}">
              <a16:creationId xmlns:a16="http://schemas.microsoft.com/office/drawing/2014/main" id="{A3204E28-CE07-4B9E-A2DA-2B023ED346FC}"/>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46" name="Text Box 3">
          <a:extLst>
            <a:ext uri="{FF2B5EF4-FFF2-40B4-BE49-F238E27FC236}">
              <a16:creationId xmlns:a16="http://schemas.microsoft.com/office/drawing/2014/main" id="{ADE44E5E-AB4F-4BE9-833F-29E715BEE111}"/>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47" name="Text Box 3">
          <a:extLst>
            <a:ext uri="{FF2B5EF4-FFF2-40B4-BE49-F238E27FC236}">
              <a16:creationId xmlns:a16="http://schemas.microsoft.com/office/drawing/2014/main" id="{F09040CF-0794-496C-BFCD-D6D042D6508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48" name="Text Box 3">
          <a:extLst>
            <a:ext uri="{FF2B5EF4-FFF2-40B4-BE49-F238E27FC236}">
              <a16:creationId xmlns:a16="http://schemas.microsoft.com/office/drawing/2014/main" id="{C4DA15EB-95FE-43CD-9D24-B29BF96D670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49" name="Text Box 3">
          <a:extLst>
            <a:ext uri="{FF2B5EF4-FFF2-40B4-BE49-F238E27FC236}">
              <a16:creationId xmlns:a16="http://schemas.microsoft.com/office/drawing/2014/main" id="{CFC469C7-3C25-4B8D-8C76-C9B7F27BD50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50" name="Text Box 3">
          <a:extLst>
            <a:ext uri="{FF2B5EF4-FFF2-40B4-BE49-F238E27FC236}">
              <a16:creationId xmlns:a16="http://schemas.microsoft.com/office/drawing/2014/main" id="{79EE12FD-81C2-4A77-95BE-DA2ED46F48B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251" name="Text Box 3">
          <a:extLst>
            <a:ext uri="{FF2B5EF4-FFF2-40B4-BE49-F238E27FC236}">
              <a16:creationId xmlns:a16="http://schemas.microsoft.com/office/drawing/2014/main" id="{308B6504-32C1-445C-A0C0-BD9FEBC37CEE}"/>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252" name="Text Box 3">
          <a:extLst>
            <a:ext uri="{FF2B5EF4-FFF2-40B4-BE49-F238E27FC236}">
              <a16:creationId xmlns:a16="http://schemas.microsoft.com/office/drawing/2014/main" id="{FB83FFDB-48C2-451E-BA68-C25880C10638}"/>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253" name="Text Box 3">
          <a:extLst>
            <a:ext uri="{FF2B5EF4-FFF2-40B4-BE49-F238E27FC236}">
              <a16:creationId xmlns:a16="http://schemas.microsoft.com/office/drawing/2014/main" id="{2ECB72B8-8AC7-47E5-8768-62BADC6070BD}"/>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254" name="Text Box 3">
          <a:extLst>
            <a:ext uri="{FF2B5EF4-FFF2-40B4-BE49-F238E27FC236}">
              <a16:creationId xmlns:a16="http://schemas.microsoft.com/office/drawing/2014/main" id="{E9757B1A-08DC-44A7-B69D-78BEEA3C5C13}"/>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55" name="Text Box 3">
          <a:extLst>
            <a:ext uri="{FF2B5EF4-FFF2-40B4-BE49-F238E27FC236}">
              <a16:creationId xmlns:a16="http://schemas.microsoft.com/office/drawing/2014/main" id="{1A13F8AE-B490-4800-A1C8-D1863180EDD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56" name="Text Box 3">
          <a:extLst>
            <a:ext uri="{FF2B5EF4-FFF2-40B4-BE49-F238E27FC236}">
              <a16:creationId xmlns:a16="http://schemas.microsoft.com/office/drawing/2014/main" id="{1BB622B1-BAD8-466D-90C8-9CB038E5D3C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57" name="Text Box 3">
          <a:extLst>
            <a:ext uri="{FF2B5EF4-FFF2-40B4-BE49-F238E27FC236}">
              <a16:creationId xmlns:a16="http://schemas.microsoft.com/office/drawing/2014/main" id="{170446CA-B065-47F2-942B-290CA160B4E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58" name="Text Box 3">
          <a:extLst>
            <a:ext uri="{FF2B5EF4-FFF2-40B4-BE49-F238E27FC236}">
              <a16:creationId xmlns:a16="http://schemas.microsoft.com/office/drawing/2014/main" id="{1948D1F1-28EF-411A-B024-5D85B5DA2BC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59" name="Text Box 3">
          <a:extLst>
            <a:ext uri="{FF2B5EF4-FFF2-40B4-BE49-F238E27FC236}">
              <a16:creationId xmlns:a16="http://schemas.microsoft.com/office/drawing/2014/main" id="{9D6BCF59-3629-459D-83BB-D419B57DB26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60" name="Text Box 3">
          <a:extLst>
            <a:ext uri="{FF2B5EF4-FFF2-40B4-BE49-F238E27FC236}">
              <a16:creationId xmlns:a16="http://schemas.microsoft.com/office/drawing/2014/main" id="{B917E788-6AA9-486C-9937-7AFF1FE28B4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61" name="Text Box 3">
          <a:extLst>
            <a:ext uri="{FF2B5EF4-FFF2-40B4-BE49-F238E27FC236}">
              <a16:creationId xmlns:a16="http://schemas.microsoft.com/office/drawing/2014/main" id="{9E4C4DAD-65AD-4362-9322-BF340A9B4C6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62" name="Text Box 3">
          <a:extLst>
            <a:ext uri="{FF2B5EF4-FFF2-40B4-BE49-F238E27FC236}">
              <a16:creationId xmlns:a16="http://schemas.microsoft.com/office/drawing/2014/main" id="{78F8F2B3-7C1E-47B2-8BBF-70F6FBA9988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63" name="Text Box 3">
          <a:extLst>
            <a:ext uri="{FF2B5EF4-FFF2-40B4-BE49-F238E27FC236}">
              <a16:creationId xmlns:a16="http://schemas.microsoft.com/office/drawing/2014/main" id="{C6822167-1C32-4E98-A269-2286A75468A1}"/>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64" name="Text Box 3">
          <a:extLst>
            <a:ext uri="{FF2B5EF4-FFF2-40B4-BE49-F238E27FC236}">
              <a16:creationId xmlns:a16="http://schemas.microsoft.com/office/drawing/2014/main" id="{C10EEA10-3576-4308-B83B-FAE421D5361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65" name="Text Box 3">
          <a:extLst>
            <a:ext uri="{FF2B5EF4-FFF2-40B4-BE49-F238E27FC236}">
              <a16:creationId xmlns:a16="http://schemas.microsoft.com/office/drawing/2014/main" id="{3C50CA98-9BAD-427A-A8A5-75C1F5EFBC4D}"/>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66" name="Text Box 3">
          <a:extLst>
            <a:ext uri="{FF2B5EF4-FFF2-40B4-BE49-F238E27FC236}">
              <a16:creationId xmlns:a16="http://schemas.microsoft.com/office/drawing/2014/main" id="{202AD86A-7D1A-4B15-B639-406B1C1CEDA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67" name="Text Box 3">
          <a:extLst>
            <a:ext uri="{FF2B5EF4-FFF2-40B4-BE49-F238E27FC236}">
              <a16:creationId xmlns:a16="http://schemas.microsoft.com/office/drawing/2014/main" id="{FEDCEFB6-4B0C-4711-9DD0-0991850958E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68" name="Text Box 3">
          <a:extLst>
            <a:ext uri="{FF2B5EF4-FFF2-40B4-BE49-F238E27FC236}">
              <a16:creationId xmlns:a16="http://schemas.microsoft.com/office/drawing/2014/main" id="{2C8B7972-62BF-421A-916A-7335831FF50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69" name="Text Box 3">
          <a:extLst>
            <a:ext uri="{FF2B5EF4-FFF2-40B4-BE49-F238E27FC236}">
              <a16:creationId xmlns:a16="http://schemas.microsoft.com/office/drawing/2014/main" id="{9D73BE57-09A3-4754-9BF2-45772BADC63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70" name="Text Box 3">
          <a:extLst>
            <a:ext uri="{FF2B5EF4-FFF2-40B4-BE49-F238E27FC236}">
              <a16:creationId xmlns:a16="http://schemas.microsoft.com/office/drawing/2014/main" id="{2225DF4F-4C9D-4CCF-99E2-8D7A7FBB00BC}"/>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71" name="Text Box 3">
          <a:extLst>
            <a:ext uri="{FF2B5EF4-FFF2-40B4-BE49-F238E27FC236}">
              <a16:creationId xmlns:a16="http://schemas.microsoft.com/office/drawing/2014/main" id="{B03F01D2-A695-4788-BBA2-75C4779AA99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72" name="Text Box 3">
          <a:extLst>
            <a:ext uri="{FF2B5EF4-FFF2-40B4-BE49-F238E27FC236}">
              <a16:creationId xmlns:a16="http://schemas.microsoft.com/office/drawing/2014/main" id="{CFD675A5-7C88-4760-80E9-7C7ADD55A75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73" name="Text Box 3">
          <a:extLst>
            <a:ext uri="{FF2B5EF4-FFF2-40B4-BE49-F238E27FC236}">
              <a16:creationId xmlns:a16="http://schemas.microsoft.com/office/drawing/2014/main" id="{583E0041-E22A-4D35-9B9D-AF547717EEB5}"/>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74" name="Text Box 3">
          <a:extLst>
            <a:ext uri="{FF2B5EF4-FFF2-40B4-BE49-F238E27FC236}">
              <a16:creationId xmlns:a16="http://schemas.microsoft.com/office/drawing/2014/main" id="{712E0D4D-7997-42C5-97D9-87EA5C09B88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75" name="Text Box 3">
          <a:extLst>
            <a:ext uri="{FF2B5EF4-FFF2-40B4-BE49-F238E27FC236}">
              <a16:creationId xmlns:a16="http://schemas.microsoft.com/office/drawing/2014/main" id="{0EE68E42-B096-46EF-AE72-C6092E3C58F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76" name="Text Box 3">
          <a:extLst>
            <a:ext uri="{FF2B5EF4-FFF2-40B4-BE49-F238E27FC236}">
              <a16:creationId xmlns:a16="http://schemas.microsoft.com/office/drawing/2014/main" id="{EFE45906-52A8-41F5-98C9-83523F74B2D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77" name="Text Box 3">
          <a:extLst>
            <a:ext uri="{FF2B5EF4-FFF2-40B4-BE49-F238E27FC236}">
              <a16:creationId xmlns:a16="http://schemas.microsoft.com/office/drawing/2014/main" id="{F81123B0-639E-40D8-A1FD-FC9ACD8C441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78" name="Text Box 3">
          <a:extLst>
            <a:ext uri="{FF2B5EF4-FFF2-40B4-BE49-F238E27FC236}">
              <a16:creationId xmlns:a16="http://schemas.microsoft.com/office/drawing/2014/main" id="{70DD1EC9-A024-42D4-A4A6-6D7063209AD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79" name="Text Box 3">
          <a:extLst>
            <a:ext uri="{FF2B5EF4-FFF2-40B4-BE49-F238E27FC236}">
              <a16:creationId xmlns:a16="http://schemas.microsoft.com/office/drawing/2014/main" id="{D5F3CE5A-69C6-4708-9F97-8EF8B20613E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80" name="Text Box 3">
          <a:extLst>
            <a:ext uri="{FF2B5EF4-FFF2-40B4-BE49-F238E27FC236}">
              <a16:creationId xmlns:a16="http://schemas.microsoft.com/office/drawing/2014/main" id="{10D2D9E1-9394-4F10-82DA-B44C1BB75E2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81" name="Text Box 3">
          <a:extLst>
            <a:ext uri="{FF2B5EF4-FFF2-40B4-BE49-F238E27FC236}">
              <a16:creationId xmlns:a16="http://schemas.microsoft.com/office/drawing/2014/main" id="{C31CF38D-982C-49E9-9FAB-39EBAEBEED6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82" name="Text Box 3">
          <a:extLst>
            <a:ext uri="{FF2B5EF4-FFF2-40B4-BE49-F238E27FC236}">
              <a16:creationId xmlns:a16="http://schemas.microsoft.com/office/drawing/2014/main" id="{3140D016-4E9E-4BDD-8F70-9C84FCADD7A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83" name="Text Box 3">
          <a:extLst>
            <a:ext uri="{FF2B5EF4-FFF2-40B4-BE49-F238E27FC236}">
              <a16:creationId xmlns:a16="http://schemas.microsoft.com/office/drawing/2014/main" id="{BD6DCDEB-D5CD-4D1A-8152-32911DC44F1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84" name="Text Box 3">
          <a:extLst>
            <a:ext uri="{FF2B5EF4-FFF2-40B4-BE49-F238E27FC236}">
              <a16:creationId xmlns:a16="http://schemas.microsoft.com/office/drawing/2014/main" id="{19AC2520-D820-4D33-8C15-7E99706EB0E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85" name="Text Box 3">
          <a:extLst>
            <a:ext uri="{FF2B5EF4-FFF2-40B4-BE49-F238E27FC236}">
              <a16:creationId xmlns:a16="http://schemas.microsoft.com/office/drawing/2014/main" id="{44C88682-0B9E-488F-9C9F-E177E903945D}"/>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86" name="Text Box 3">
          <a:extLst>
            <a:ext uri="{FF2B5EF4-FFF2-40B4-BE49-F238E27FC236}">
              <a16:creationId xmlns:a16="http://schemas.microsoft.com/office/drawing/2014/main" id="{97A1965B-7958-43DF-B18A-2FB1848A692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87" name="Text Box 3">
          <a:extLst>
            <a:ext uri="{FF2B5EF4-FFF2-40B4-BE49-F238E27FC236}">
              <a16:creationId xmlns:a16="http://schemas.microsoft.com/office/drawing/2014/main" id="{45D15ED4-A529-465B-9970-8F35E659D9FC}"/>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88" name="Text Box 3">
          <a:extLst>
            <a:ext uri="{FF2B5EF4-FFF2-40B4-BE49-F238E27FC236}">
              <a16:creationId xmlns:a16="http://schemas.microsoft.com/office/drawing/2014/main" id="{12944E16-1ACD-4802-AA0D-08744DC2FB4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89" name="Text Box 3">
          <a:extLst>
            <a:ext uri="{FF2B5EF4-FFF2-40B4-BE49-F238E27FC236}">
              <a16:creationId xmlns:a16="http://schemas.microsoft.com/office/drawing/2014/main" id="{782A24BA-91A1-46D7-9147-A24EDCDE951D}"/>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90" name="Text Box 3">
          <a:extLst>
            <a:ext uri="{FF2B5EF4-FFF2-40B4-BE49-F238E27FC236}">
              <a16:creationId xmlns:a16="http://schemas.microsoft.com/office/drawing/2014/main" id="{ADFA4F79-AAD3-4B7B-A87B-02DB596B5CD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91" name="Text Box 3">
          <a:extLst>
            <a:ext uri="{FF2B5EF4-FFF2-40B4-BE49-F238E27FC236}">
              <a16:creationId xmlns:a16="http://schemas.microsoft.com/office/drawing/2014/main" id="{F115BBBD-95F4-4D82-A6DA-E7648F16E2C1}"/>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92" name="Text Box 3">
          <a:extLst>
            <a:ext uri="{FF2B5EF4-FFF2-40B4-BE49-F238E27FC236}">
              <a16:creationId xmlns:a16="http://schemas.microsoft.com/office/drawing/2014/main" id="{4FBC8B00-97C3-4605-A5FB-77B00BDC9D0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93" name="Text Box 3">
          <a:extLst>
            <a:ext uri="{FF2B5EF4-FFF2-40B4-BE49-F238E27FC236}">
              <a16:creationId xmlns:a16="http://schemas.microsoft.com/office/drawing/2014/main" id="{6ABAA2B3-FAB1-47CB-8018-B4E467FD023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94" name="Text Box 3">
          <a:extLst>
            <a:ext uri="{FF2B5EF4-FFF2-40B4-BE49-F238E27FC236}">
              <a16:creationId xmlns:a16="http://schemas.microsoft.com/office/drawing/2014/main" id="{7EA7E52B-3735-4A69-914C-810920ADE1AD}"/>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95" name="Text Box 3">
          <a:extLst>
            <a:ext uri="{FF2B5EF4-FFF2-40B4-BE49-F238E27FC236}">
              <a16:creationId xmlns:a16="http://schemas.microsoft.com/office/drawing/2014/main" id="{C54333FF-F15B-4B1F-905E-31A16EF14EF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96" name="Text Box 3">
          <a:extLst>
            <a:ext uri="{FF2B5EF4-FFF2-40B4-BE49-F238E27FC236}">
              <a16:creationId xmlns:a16="http://schemas.microsoft.com/office/drawing/2014/main" id="{65875837-7127-471F-806B-E3DE49B0327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97" name="Text Box 3">
          <a:extLst>
            <a:ext uri="{FF2B5EF4-FFF2-40B4-BE49-F238E27FC236}">
              <a16:creationId xmlns:a16="http://schemas.microsoft.com/office/drawing/2014/main" id="{FD83E2FE-4A91-426A-9BA1-C4B68A2F1B1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98" name="Text Box 3">
          <a:extLst>
            <a:ext uri="{FF2B5EF4-FFF2-40B4-BE49-F238E27FC236}">
              <a16:creationId xmlns:a16="http://schemas.microsoft.com/office/drawing/2014/main" id="{D9A9353C-3020-4860-B221-E00BDECD8065}"/>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299" name="Text Box 3">
          <a:extLst>
            <a:ext uri="{FF2B5EF4-FFF2-40B4-BE49-F238E27FC236}">
              <a16:creationId xmlns:a16="http://schemas.microsoft.com/office/drawing/2014/main" id="{7878F7BF-DDB8-4E23-B795-963E29664EC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00" name="Text Box 3">
          <a:extLst>
            <a:ext uri="{FF2B5EF4-FFF2-40B4-BE49-F238E27FC236}">
              <a16:creationId xmlns:a16="http://schemas.microsoft.com/office/drawing/2014/main" id="{05A6C8F6-E308-4764-9337-BF29AE5D7F21}"/>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01" name="Text Box 3">
          <a:extLst>
            <a:ext uri="{FF2B5EF4-FFF2-40B4-BE49-F238E27FC236}">
              <a16:creationId xmlns:a16="http://schemas.microsoft.com/office/drawing/2014/main" id="{55409616-BBA9-4FDD-A5DE-E146111E567D}"/>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02" name="Text Box 3">
          <a:extLst>
            <a:ext uri="{FF2B5EF4-FFF2-40B4-BE49-F238E27FC236}">
              <a16:creationId xmlns:a16="http://schemas.microsoft.com/office/drawing/2014/main" id="{127108CA-2DD8-4BEB-A21B-77C90FF39FF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03" name="Text Box 3">
          <a:extLst>
            <a:ext uri="{FF2B5EF4-FFF2-40B4-BE49-F238E27FC236}">
              <a16:creationId xmlns:a16="http://schemas.microsoft.com/office/drawing/2014/main" id="{98076E33-5C8C-4F9F-88CD-41C3406B335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04" name="Text Box 3">
          <a:extLst>
            <a:ext uri="{FF2B5EF4-FFF2-40B4-BE49-F238E27FC236}">
              <a16:creationId xmlns:a16="http://schemas.microsoft.com/office/drawing/2014/main" id="{F5E8BDC9-0FA2-4722-876C-763E71A5096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05" name="Text Box 3">
          <a:extLst>
            <a:ext uri="{FF2B5EF4-FFF2-40B4-BE49-F238E27FC236}">
              <a16:creationId xmlns:a16="http://schemas.microsoft.com/office/drawing/2014/main" id="{5F10D350-7A29-4E85-88A3-FA23631350D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06" name="Text Box 3">
          <a:extLst>
            <a:ext uri="{FF2B5EF4-FFF2-40B4-BE49-F238E27FC236}">
              <a16:creationId xmlns:a16="http://schemas.microsoft.com/office/drawing/2014/main" id="{2E6FDC84-FF9A-4368-8E20-39304F81D74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07" name="Text Box 3">
          <a:extLst>
            <a:ext uri="{FF2B5EF4-FFF2-40B4-BE49-F238E27FC236}">
              <a16:creationId xmlns:a16="http://schemas.microsoft.com/office/drawing/2014/main" id="{E869FA7B-23B9-4902-95F7-39F68B29B9BB}"/>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08" name="Text Box 3">
          <a:extLst>
            <a:ext uri="{FF2B5EF4-FFF2-40B4-BE49-F238E27FC236}">
              <a16:creationId xmlns:a16="http://schemas.microsoft.com/office/drawing/2014/main" id="{1D91522B-20AB-4467-8F4C-58B720947DD5}"/>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09" name="Text Box 3">
          <a:extLst>
            <a:ext uri="{FF2B5EF4-FFF2-40B4-BE49-F238E27FC236}">
              <a16:creationId xmlns:a16="http://schemas.microsoft.com/office/drawing/2014/main" id="{4C44BDD2-C061-4FE5-AD8A-43FE3D4AE80B}"/>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10" name="Text Box 3">
          <a:extLst>
            <a:ext uri="{FF2B5EF4-FFF2-40B4-BE49-F238E27FC236}">
              <a16:creationId xmlns:a16="http://schemas.microsoft.com/office/drawing/2014/main" id="{2794DC10-1539-410E-AA05-D916BF2877B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11" name="Text Box 3">
          <a:extLst>
            <a:ext uri="{FF2B5EF4-FFF2-40B4-BE49-F238E27FC236}">
              <a16:creationId xmlns:a16="http://schemas.microsoft.com/office/drawing/2014/main" id="{D0D8A981-826D-47E3-9DAC-FC7AA6A62C9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12" name="Text Box 3">
          <a:extLst>
            <a:ext uri="{FF2B5EF4-FFF2-40B4-BE49-F238E27FC236}">
              <a16:creationId xmlns:a16="http://schemas.microsoft.com/office/drawing/2014/main" id="{1EC613D9-83E3-45AB-8675-0050863AF230}"/>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13" name="Text Box 3">
          <a:extLst>
            <a:ext uri="{FF2B5EF4-FFF2-40B4-BE49-F238E27FC236}">
              <a16:creationId xmlns:a16="http://schemas.microsoft.com/office/drawing/2014/main" id="{688E2222-7C3E-45A9-AAAB-FDE68DAB5DC5}"/>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14" name="Text Box 3">
          <a:extLst>
            <a:ext uri="{FF2B5EF4-FFF2-40B4-BE49-F238E27FC236}">
              <a16:creationId xmlns:a16="http://schemas.microsoft.com/office/drawing/2014/main" id="{30791F43-2084-408E-B054-F10AC7A3DA4B}"/>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15" name="Text Box 3">
          <a:extLst>
            <a:ext uri="{FF2B5EF4-FFF2-40B4-BE49-F238E27FC236}">
              <a16:creationId xmlns:a16="http://schemas.microsoft.com/office/drawing/2014/main" id="{C3035702-5F4B-4852-B691-F8A127162D2E}"/>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16" name="Text Box 3">
          <a:extLst>
            <a:ext uri="{FF2B5EF4-FFF2-40B4-BE49-F238E27FC236}">
              <a16:creationId xmlns:a16="http://schemas.microsoft.com/office/drawing/2014/main" id="{E7387598-1FEA-4609-BC2A-D1CD3AE4B27B}"/>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17" name="Text Box 3">
          <a:extLst>
            <a:ext uri="{FF2B5EF4-FFF2-40B4-BE49-F238E27FC236}">
              <a16:creationId xmlns:a16="http://schemas.microsoft.com/office/drawing/2014/main" id="{17CD8D6F-86C2-4B82-BC90-BDDE3725B5B5}"/>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18" name="Text Box 3">
          <a:extLst>
            <a:ext uri="{FF2B5EF4-FFF2-40B4-BE49-F238E27FC236}">
              <a16:creationId xmlns:a16="http://schemas.microsoft.com/office/drawing/2014/main" id="{46FCB1D9-1418-4E88-91E7-1C6B78BB242C}"/>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19" name="Text Box 3">
          <a:extLst>
            <a:ext uri="{FF2B5EF4-FFF2-40B4-BE49-F238E27FC236}">
              <a16:creationId xmlns:a16="http://schemas.microsoft.com/office/drawing/2014/main" id="{D42EA672-3589-4488-ADD7-029D542C8EBB}"/>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20" name="Text Box 3">
          <a:extLst>
            <a:ext uri="{FF2B5EF4-FFF2-40B4-BE49-F238E27FC236}">
              <a16:creationId xmlns:a16="http://schemas.microsoft.com/office/drawing/2014/main" id="{FB7998BD-DE15-4EE1-A56D-3597E337F38C}"/>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21" name="Text Box 3">
          <a:extLst>
            <a:ext uri="{FF2B5EF4-FFF2-40B4-BE49-F238E27FC236}">
              <a16:creationId xmlns:a16="http://schemas.microsoft.com/office/drawing/2014/main" id="{614B4541-8CF0-4190-9224-D53974C552E8}"/>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22" name="Text Box 3">
          <a:extLst>
            <a:ext uri="{FF2B5EF4-FFF2-40B4-BE49-F238E27FC236}">
              <a16:creationId xmlns:a16="http://schemas.microsoft.com/office/drawing/2014/main" id="{C4043B94-631E-4F78-9936-55A1AB3AEA1B}"/>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23" name="Text Box 3">
          <a:extLst>
            <a:ext uri="{FF2B5EF4-FFF2-40B4-BE49-F238E27FC236}">
              <a16:creationId xmlns:a16="http://schemas.microsoft.com/office/drawing/2014/main" id="{1451101A-2736-4937-95B6-2B23B0C9719E}"/>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24" name="Text Box 3">
          <a:extLst>
            <a:ext uri="{FF2B5EF4-FFF2-40B4-BE49-F238E27FC236}">
              <a16:creationId xmlns:a16="http://schemas.microsoft.com/office/drawing/2014/main" id="{65CA6BFF-B5F1-493A-B7F9-F7D4F6A2F8E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25" name="Text Box 3">
          <a:extLst>
            <a:ext uri="{FF2B5EF4-FFF2-40B4-BE49-F238E27FC236}">
              <a16:creationId xmlns:a16="http://schemas.microsoft.com/office/drawing/2014/main" id="{11687FE0-9F52-40AE-A7F9-E5CCB8D0D0E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26" name="Text Box 3">
          <a:extLst>
            <a:ext uri="{FF2B5EF4-FFF2-40B4-BE49-F238E27FC236}">
              <a16:creationId xmlns:a16="http://schemas.microsoft.com/office/drawing/2014/main" id="{7A4DE48C-FD99-479F-9901-A3A58EE8C54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27" name="Text Box 3">
          <a:extLst>
            <a:ext uri="{FF2B5EF4-FFF2-40B4-BE49-F238E27FC236}">
              <a16:creationId xmlns:a16="http://schemas.microsoft.com/office/drawing/2014/main" id="{3A3982AB-CD99-4DFE-B24D-53EDB04C25A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28" name="Text Box 3">
          <a:extLst>
            <a:ext uri="{FF2B5EF4-FFF2-40B4-BE49-F238E27FC236}">
              <a16:creationId xmlns:a16="http://schemas.microsoft.com/office/drawing/2014/main" id="{BDAB0B44-ED84-47C7-9DA5-0570B341068C}"/>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29" name="Text Box 3">
          <a:extLst>
            <a:ext uri="{FF2B5EF4-FFF2-40B4-BE49-F238E27FC236}">
              <a16:creationId xmlns:a16="http://schemas.microsoft.com/office/drawing/2014/main" id="{E121BA47-4563-4352-BDEE-54C9177E1A2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30" name="Text Box 3">
          <a:extLst>
            <a:ext uri="{FF2B5EF4-FFF2-40B4-BE49-F238E27FC236}">
              <a16:creationId xmlns:a16="http://schemas.microsoft.com/office/drawing/2014/main" id="{B710D13A-1721-4420-88AD-5A3083BFD68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31" name="Text Box 3">
          <a:extLst>
            <a:ext uri="{FF2B5EF4-FFF2-40B4-BE49-F238E27FC236}">
              <a16:creationId xmlns:a16="http://schemas.microsoft.com/office/drawing/2014/main" id="{F8740F9F-520B-4F0B-91F0-4DE9F69B3145}"/>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32" name="Text Box 3">
          <a:extLst>
            <a:ext uri="{FF2B5EF4-FFF2-40B4-BE49-F238E27FC236}">
              <a16:creationId xmlns:a16="http://schemas.microsoft.com/office/drawing/2014/main" id="{45233AD7-900B-4BE0-A244-27A20003FEF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33" name="Text Box 3">
          <a:extLst>
            <a:ext uri="{FF2B5EF4-FFF2-40B4-BE49-F238E27FC236}">
              <a16:creationId xmlns:a16="http://schemas.microsoft.com/office/drawing/2014/main" id="{C08BDC39-9B6A-4812-9F1B-04A24E303211}"/>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34" name="Text Box 3">
          <a:extLst>
            <a:ext uri="{FF2B5EF4-FFF2-40B4-BE49-F238E27FC236}">
              <a16:creationId xmlns:a16="http://schemas.microsoft.com/office/drawing/2014/main" id="{B775FEAB-E550-46E3-9B1D-8D6A6EC9F6C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35" name="Text Box 3">
          <a:extLst>
            <a:ext uri="{FF2B5EF4-FFF2-40B4-BE49-F238E27FC236}">
              <a16:creationId xmlns:a16="http://schemas.microsoft.com/office/drawing/2014/main" id="{981F1920-A87F-467D-9224-5DA16C3E7CE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36" name="Text Box 3">
          <a:extLst>
            <a:ext uri="{FF2B5EF4-FFF2-40B4-BE49-F238E27FC236}">
              <a16:creationId xmlns:a16="http://schemas.microsoft.com/office/drawing/2014/main" id="{AF818D09-3EBC-4A94-A461-0334168ECD6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37" name="Text Box 3">
          <a:extLst>
            <a:ext uri="{FF2B5EF4-FFF2-40B4-BE49-F238E27FC236}">
              <a16:creationId xmlns:a16="http://schemas.microsoft.com/office/drawing/2014/main" id="{546BB1CC-C581-44D8-85F6-996FFD2039C5}"/>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38" name="Text Box 3">
          <a:extLst>
            <a:ext uri="{FF2B5EF4-FFF2-40B4-BE49-F238E27FC236}">
              <a16:creationId xmlns:a16="http://schemas.microsoft.com/office/drawing/2014/main" id="{589D7DCC-E7FD-4591-819B-D50F691A209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39" name="Text Box 3">
          <a:extLst>
            <a:ext uri="{FF2B5EF4-FFF2-40B4-BE49-F238E27FC236}">
              <a16:creationId xmlns:a16="http://schemas.microsoft.com/office/drawing/2014/main" id="{138BCC3E-018A-45E7-84BB-2580EE1769B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40" name="Text Box 3">
          <a:extLst>
            <a:ext uri="{FF2B5EF4-FFF2-40B4-BE49-F238E27FC236}">
              <a16:creationId xmlns:a16="http://schemas.microsoft.com/office/drawing/2014/main" id="{7F0C6E7F-D70A-4FB3-9C20-086888CD29DB}"/>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41" name="Text Box 3">
          <a:extLst>
            <a:ext uri="{FF2B5EF4-FFF2-40B4-BE49-F238E27FC236}">
              <a16:creationId xmlns:a16="http://schemas.microsoft.com/office/drawing/2014/main" id="{1E12BAF6-2C5D-44C0-9D2A-A3B249BB81A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42" name="Text Box 3">
          <a:extLst>
            <a:ext uri="{FF2B5EF4-FFF2-40B4-BE49-F238E27FC236}">
              <a16:creationId xmlns:a16="http://schemas.microsoft.com/office/drawing/2014/main" id="{6C18402A-10CA-46D8-9842-56EE2BB47FA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43" name="Text Box 3">
          <a:extLst>
            <a:ext uri="{FF2B5EF4-FFF2-40B4-BE49-F238E27FC236}">
              <a16:creationId xmlns:a16="http://schemas.microsoft.com/office/drawing/2014/main" id="{52B7F0DF-87B5-4277-8A3D-EC303826243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44" name="Text Box 3">
          <a:extLst>
            <a:ext uri="{FF2B5EF4-FFF2-40B4-BE49-F238E27FC236}">
              <a16:creationId xmlns:a16="http://schemas.microsoft.com/office/drawing/2014/main" id="{0046BDAA-0BA8-4A9F-A6D1-F1959F01FCA1}"/>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45" name="Text Box 3">
          <a:extLst>
            <a:ext uri="{FF2B5EF4-FFF2-40B4-BE49-F238E27FC236}">
              <a16:creationId xmlns:a16="http://schemas.microsoft.com/office/drawing/2014/main" id="{11BB2B5D-71A3-4D4A-AFB4-A617032183C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46" name="Text Box 3">
          <a:extLst>
            <a:ext uri="{FF2B5EF4-FFF2-40B4-BE49-F238E27FC236}">
              <a16:creationId xmlns:a16="http://schemas.microsoft.com/office/drawing/2014/main" id="{51D6970A-067D-4A1E-AD0B-6BFA03B0854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47" name="Text Box 3">
          <a:extLst>
            <a:ext uri="{FF2B5EF4-FFF2-40B4-BE49-F238E27FC236}">
              <a16:creationId xmlns:a16="http://schemas.microsoft.com/office/drawing/2014/main" id="{0D89B457-E958-41B5-95B7-2A7F3B820A6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48" name="Text Box 3">
          <a:extLst>
            <a:ext uri="{FF2B5EF4-FFF2-40B4-BE49-F238E27FC236}">
              <a16:creationId xmlns:a16="http://schemas.microsoft.com/office/drawing/2014/main" id="{3EFB7CCD-51B8-41B3-9E3E-BBF8ABD7DE8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49" name="Text Box 3">
          <a:extLst>
            <a:ext uri="{FF2B5EF4-FFF2-40B4-BE49-F238E27FC236}">
              <a16:creationId xmlns:a16="http://schemas.microsoft.com/office/drawing/2014/main" id="{42F9708D-A6C4-4BBB-AE12-12476688E25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50" name="Text Box 3">
          <a:extLst>
            <a:ext uri="{FF2B5EF4-FFF2-40B4-BE49-F238E27FC236}">
              <a16:creationId xmlns:a16="http://schemas.microsoft.com/office/drawing/2014/main" id="{311C9CE0-3685-4532-ADE8-17C35410857D}"/>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51" name="Text Box 3">
          <a:extLst>
            <a:ext uri="{FF2B5EF4-FFF2-40B4-BE49-F238E27FC236}">
              <a16:creationId xmlns:a16="http://schemas.microsoft.com/office/drawing/2014/main" id="{02B78612-AA8D-401E-A286-D3CBA58C78F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52" name="Text Box 3">
          <a:extLst>
            <a:ext uri="{FF2B5EF4-FFF2-40B4-BE49-F238E27FC236}">
              <a16:creationId xmlns:a16="http://schemas.microsoft.com/office/drawing/2014/main" id="{EC125AFC-6874-4BB3-BD4A-7142B59348E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53" name="Text Box 3">
          <a:extLst>
            <a:ext uri="{FF2B5EF4-FFF2-40B4-BE49-F238E27FC236}">
              <a16:creationId xmlns:a16="http://schemas.microsoft.com/office/drawing/2014/main" id="{64E864E4-C0F7-41FF-97DF-A85E824E9D31}"/>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54" name="Text Box 3">
          <a:extLst>
            <a:ext uri="{FF2B5EF4-FFF2-40B4-BE49-F238E27FC236}">
              <a16:creationId xmlns:a16="http://schemas.microsoft.com/office/drawing/2014/main" id="{24433AC3-83CB-44C0-85C8-7C6069ACBA9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55" name="Text Box 3">
          <a:extLst>
            <a:ext uri="{FF2B5EF4-FFF2-40B4-BE49-F238E27FC236}">
              <a16:creationId xmlns:a16="http://schemas.microsoft.com/office/drawing/2014/main" id="{DEEDF718-E4F4-405F-89B0-1D1F7770480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56" name="Text Box 3">
          <a:extLst>
            <a:ext uri="{FF2B5EF4-FFF2-40B4-BE49-F238E27FC236}">
              <a16:creationId xmlns:a16="http://schemas.microsoft.com/office/drawing/2014/main" id="{7DBCB612-7D1A-4181-A52A-49906D4B2EB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57" name="Text Box 3">
          <a:extLst>
            <a:ext uri="{FF2B5EF4-FFF2-40B4-BE49-F238E27FC236}">
              <a16:creationId xmlns:a16="http://schemas.microsoft.com/office/drawing/2014/main" id="{E80B2694-8313-48DA-AD5E-A628B9260E7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58" name="Text Box 3">
          <a:extLst>
            <a:ext uri="{FF2B5EF4-FFF2-40B4-BE49-F238E27FC236}">
              <a16:creationId xmlns:a16="http://schemas.microsoft.com/office/drawing/2014/main" id="{F413506E-4F1B-444E-BB3A-79AD25AA1B7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59" name="Text Box 3">
          <a:extLst>
            <a:ext uri="{FF2B5EF4-FFF2-40B4-BE49-F238E27FC236}">
              <a16:creationId xmlns:a16="http://schemas.microsoft.com/office/drawing/2014/main" id="{D913325D-CFBA-4E4A-AF65-F33A3D01C3A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60" name="Text Box 3">
          <a:extLst>
            <a:ext uri="{FF2B5EF4-FFF2-40B4-BE49-F238E27FC236}">
              <a16:creationId xmlns:a16="http://schemas.microsoft.com/office/drawing/2014/main" id="{051DF663-675A-4642-AE8F-875FCF625E2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61" name="Text Box 3">
          <a:extLst>
            <a:ext uri="{FF2B5EF4-FFF2-40B4-BE49-F238E27FC236}">
              <a16:creationId xmlns:a16="http://schemas.microsoft.com/office/drawing/2014/main" id="{24684912-A0FB-4ED9-8A8F-7322251394D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62" name="Text Box 3">
          <a:extLst>
            <a:ext uri="{FF2B5EF4-FFF2-40B4-BE49-F238E27FC236}">
              <a16:creationId xmlns:a16="http://schemas.microsoft.com/office/drawing/2014/main" id="{BBE51765-D40A-456E-9E74-C4621FC9C95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63" name="Text Box 3">
          <a:extLst>
            <a:ext uri="{FF2B5EF4-FFF2-40B4-BE49-F238E27FC236}">
              <a16:creationId xmlns:a16="http://schemas.microsoft.com/office/drawing/2014/main" id="{09403495-1893-428E-959B-79A52D31AC4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64" name="Text Box 3">
          <a:extLst>
            <a:ext uri="{FF2B5EF4-FFF2-40B4-BE49-F238E27FC236}">
              <a16:creationId xmlns:a16="http://schemas.microsoft.com/office/drawing/2014/main" id="{886DE916-565D-4884-AEF0-7D414A23675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65" name="Text Box 3">
          <a:extLst>
            <a:ext uri="{FF2B5EF4-FFF2-40B4-BE49-F238E27FC236}">
              <a16:creationId xmlns:a16="http://schemas.microsoft.com/office/drawing/2014/main" id="{E94E0994-0B26-42F8-90FF-73DB5FC53D5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66" name="Text Box 3">
          <a:extLst>
            <a:ext uri="{FF2B5EF4-FFF2-40B4-BE49-F238E27FC236}">
              <a16:creationId xmlns:a16="http://schemas.microsoft.com/office/drawing/2014/main" id="{98F909F9-E0D8-484D-AEED-D58CF6B48AB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67" name="Text Box 3">
          <a:extLst>
            <a:ext uri="{FF2B5EF4-FFF2-40B4-BE49-F238E27FC236}">
              <a16:creationId xmlns:a16="http://schemas.microsoft.com/office/drawing/2014/main" id="{A3EE8F36-9D5C-41E6-BA7D-FD9089AFB42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68" name="Text Box 3">
          <a:extLst>
            <a:ext uri="{FF2B5EF4-FFF2-40B4-BE49-F238E27FC236}">
              <a16:creationId xmlns:a16="http://schemas.microsoft.com/office/drawing/2014/main" id="{78E78721-BD82-4BCC-A488-F39A390E6BF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69" name="Text Box 3">
          <a:extLst>
            <a:ext uri="{FF2B5EF4-FFF2-40B4-BE49-F238E27FC236}">
              <a16:creationId xmlns:a16="http://schemas.microsoft.com/office/drawing/2014/main" id="{04783A78-A7DD-4777-95EB-95832E11665B}"/>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70" name="Text Box 3">
          <a:extLst>
            <a:ext uri="{FF2B5EF4-FFF2-40B4-BE49-F238E27FC236}">
              <a16:creationId xmlns:a16="http://schemas.microsoft.com/office/drawing/2014/main" id="{D2FB5723-0F85-40BB-A796-C5F5A8B9BCA5}"/>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71" name="Text Box 3">
          <a:extLst>
            <a:ext uri="{FF2B5EF4-FFF2-40B4-BE49-F238E27FC236}">
              <a16:creationId xmlns:a16="http://schemas.microsoft.com/office/drawing/2014/main" id="{4083BFCF-67F6-4617-9C39-9FD221884FA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72" name="Text Box 3">
          <a:extLst>
            <a:ext uri="{FF2B5EF4-FFF2-40B4-BE49-F238E27FC236}">
              <a16:creationId xmlns:a16="http://schemas.microsoft.com/office/drawing/2014/main" id="{5265B39A-5989-49F9-A1E4-64D7AA0DC29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73" name="Text Box 3">
          <a:extLst>
            <a:ext uri="{FF2B5EF4-FFF2-40B4-BE49-F238E27FC236}">
              <a16:creationId xmlns:a16="http://schemas.microsoft.com/office/drawing/2014/main" id="{FCF4A4B1-058C-466B-A608-C167395ED8E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74" name="Text Box 3">
          <a:extLst>
            <a:ext uri="{FF2B5EF4-FFF2-40B4-BE49-F238E27FC236}">
              <a16:creationId xmlns:a16="http://schemas.microsoft.com/office/drawing/2014/main" id="{3CB313D1-EEFA-4F4E-BDC0-A77E1D3B515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75" name="Text Box 3">
          <a:extLst>
            <a:ext uri="{FF2B5EF4-FFF2-40B4-BE49-F238E27FC236}">
              <a16:creationId xmlns:a16="http://schemas.microsoft.com/office/drawing/2014/main" id="{2C69C712-0E67-4853-AEEF-252715947C2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76" name="Text Box 3">
          <a:extLst>
            <a:ext uri="{FF2B5EF4-FFF2-40B4-BE49-F238E27FC236}">
              <a16:creationId xmlns:a16="http://schemas.microsoft.com/office/drawing/2014/main" id="{B59C0188-ED44-4CAD-9622-578CE575ADC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77" name="Text Box 3">
          <a:extLst>
            <a:ext uri="{FF2B5EF4-FFF2-40B4-BE49-F238E27FC236}">
              <a16:creationId xmlns:a16="http://schemas.microsoft.com/office/drawing/2014/main" id="{BD7A1A26-453D-4C5B-AE01-1B13C72F2BF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78" name="Text Box 3">
          <a:extLst>
            <a:ext uri="{FF2B5EF4-FFF2-40B4-BE49-F238E27FC236}">
              <a16:creationId xmlns:a16="http://schemas.microsoft.com/office/drawing/2014/main" id="{D3D244EB-D579-47CA-93D1-C5BE097171B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79" name="Text Box 3">
          <a:extLst>
            <a:ext uri="{FF2B5EF4-FFF2-40B4-BE49-F238E27FC236}">
              <a16:creationId xmlns:a16="http://schemas.microsoft.com/office/drawing/2014/main" id="{B635472B-3483-4255-AC45-CA6A47E5896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80" name="Text Box 3">
          <a:extLst>
            <a:ext uri="{FF2B5EF4-FFF2-40B4-BE49-F238E27FC236}">
              <a16:creationId xmlns:a16="http://schemas.microsoft.com/office/drawing/2014/main" id="{C6FE628F-705C-489A-8FCE-FB0CE875619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81" name="Text Box 3">
          <a:extLst>
            <a:ext uri="{FF2B5EF4-FFF2-40B4-BE49-F238E27FC236}">
              <a16:creationId xmlns:a16="http://schemas.microsoft.com/office/drawing/2014/main" id="{22073DB7-97A1-4221-943A-DC717A4D13FA}"/>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82" name="Text Box 3">
          <a:extLst>
            <a:ext uri="{FF2B5EF4-FFF2-40B4-BE49-F238E27FC236}">
              <a16:creationId xmlns:a16="http://schemas.microsoft.com/office/drawing/2014/main" id="{84A50E9C-4C76-42C2-824D-B9DE2A123A08}"/>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83" name="Text Box 3">
          <a:extLst>
            <a:ext uri="{FF2B5EF4-FFF2-40B4-BE49-F238E27FC236}">
              <a16:creationId xmlns:a16="http://schemas.microsoft.com/office/drawing/2014/main" id="{518664A8-3DD5-49D1-96CC-A2FDE784C51C}"/>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384" name="Text Box 3">
          <a:extLst>
            <a:ext uri="{FF2B5EF4-FFF2-40B4-BE49-F238E27FC236}">
              <a16:creationId xmlns:a16="http://schemas.microsoft.com/office/drawing/2014/main" id="{B4CEFB18-6FBE-484B-BF2E-284AD28476D8}"/>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85" name="Text Box 3">
          <a:extLst>
            <a:ext uri="{FF2B5EF4-FFF2-40B4-BE49-F238E27FC236}">
              <a16:creationId xmlns:a16="http://schemas.microsoft.com/office/drawing/2014/main" id="{E83F263F-AB98-4E78-A33C-0561AD0CFE5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86" name="Text Box 3">
          <a:extLst>
            <a:ext uri="{FF2B5EF4-FFF2-40B4-BE49-F238E27FC236}">
              <a16:creationId xmlns:a16="http://schemas.microsoft.com/office/drawing/2014/main" id="{7F90B239-C449-46FC-98D6-AA32AFDC19C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87" name="Text Box 3">
          <a:extLst>
            <a:ext uri="{FF2B5EF4-FFF2-40B4-BE49-F238E27FC236}">
              <a16:creationId xmlns:a16="http://schemas.microsoft.com/office/drawing/2014/main" id="{8128B924-CA1A-40F2-B467-2EE7D51DE14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88" name="Text Box 3">
          <a:extLst>
            <a:ext uri="{FF2B5EF4-FFF2-40B4-BE49-F238E27FC236}">
              <a16:creationId xmlns:a16="http://schemas.microsoft.com/office/drawing/2014/main" id="{EC900793-C600-40D4-BBC5-191CC031C76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89" name="Text Box 3">
          <a:extLst>
            <a:ext uri="{FF2B5EF4-FFF2-40B4-BE49-F238E27FC236}">
              <a16:creationId xmlns:a16="http://schemas.microsoft.com/office/drawing/2014/main" id="{AABC5C70-0C79-436F-9F27-50CCEB4FA1F1}"/>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90" name="Text Box 3">
          <a:extLst>
            <a:ext uri="{FF2B5EF4-FFF2-40B4-BE49-F238E27FC236}">
              <a16:creationId xmlns:a16="http://schemas.microsoft.com/office/drawing/2014/main" id="{DD8FE34A-D76C-4144-9362-A36349C9935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91" name="Text Box 3">
          <a:extLst>
            <a:ext uri="{FF2B5EF4-FFF2-40B4-BE49-F238E27FC236}">
              <a16:creationId xmlns:a16="http://schemas.microsoft.com/office/drawing/2014/main" id="{4BA57C2E-D222-4301-8264-B88639D34BFB}"/>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92" name="Text Box 3">
          <a:extLst>
            <a:ext uri="{FF2B5EF4-FFF2-40B4-BE49-F238E27FC236}">
              <a16:creationId xmlns:a16="http://schemas.microsoft.com/office/drawing/2014/main" id="{E75B4793-2653-4330-9C86-0F8AB5BDDE3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93" name="Text Box 3">
          <a:extLst>
            <a:ext uri="{FF2B5EF4-FFF2-40B4-BE49-F238E27FC236}">
              <a16:creationId xmlns:a16="http://schemas.microsoft.com/office/drawing/2014/main" id="{751FADF6-06B9-4091-A843-D0612DC1573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94" name="Text Box 3">
          <a:extLst>
            <a:ext uri="{FF2B5EF4-FFF2-40B4-BE49-F238E27FC236}">
              <a16:creationId xmlns:a16="http://schemas.microsoft.com/office/drawing/2014/main" id="{731C361C-858F-40B3-B304-223010E7FA5D}"/>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95" name="Text Box 3">
          <a:extLst>
            <a:ext uri="{FF2B5EF4-FFF2-40B4-BE49-F238E27FC236}">
              <a16:creationId xmlns:a16="http://schemas.microsoft.com/office/drawing/2014/main" id="{64222E5F-CB4B-4296-9C83-E4373DCD108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96" name="Text Box 3">
          <a:extLst>
            <a:ext uri="{FF2B5EF4-FFF2-40B4-BE49-F238E27FC236}">
              <a16:creationId xmlns:a16="http://schemas.microsoft.com/office/drawing/2014/main" id="{58944B33-122A-4598-9241-279C213FAD1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97" name="Text Box 3">
          <a:extLst>
            <a:ext uri="{FF2B5EF4-FFF2-40B4-BE49-F238E27FC236}">
              <a16:creationId xmlns:a16="http://schemas.microsoft.com/office/drawing/2014/main" id="{D2BE8589-E1C5-457F-84E1-262E1DD5767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98" name="Text Box 3">
          <a:extLst>
            <a:ext uri="{FF2B5EF4-FFF2-40B4-BE49-F238E27FC236}">
              <a16:creationId xmlns:a16="http://schemas.microsoft.com/office/drawing/2014/main" id="{12FC5A5F-A0A0-4074-B755-9A27180B931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399" name="Text Box 3">
          <a:extLst>
            <a:ext uri="{FF2B5EF4-FFF2-40B4-BE49-F238E27FC236}">
              <a16:creationId xmlns:a16="http://schemas.microsoft.com/office/drawing/2014/main" id="{02319191-768E-4646-8AE7-40FD0899932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00" name="Text Box 3">
          <a:extLst>
            <a:ext uri="{FF2B5EF4-FFF2-40B4-BE49-F238E27FC236}">
              <a16:creationId xmlns:a16="http://schemas.microsoft.com/office/drawing/2014/main" id="{6BEB0A14-6C3B-4618-B727-0BFE3F34C56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01" name="Text Box 3">
          <a:extLst>
            <a:ext uri="{FF2B5EF4-FFF2-40B4-BE49-F238E27FC236}">
              <a16:creationId xmlns:a16="http://schemas.microsoft.com/office/drawing/2014/main" id="{E7BA6BDF-B110-4448-9B70-2CF2DB17DB6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02" name="Text Box 3">
          <a:extLst>
            <a:ext uri="{FF2B5EF4-FFF2-40B4-BE49-F238E27FC236}">
              <a16:creationId xmlns:a16="http://schemas.microsoft.com/office/drawing/2014/main" id="{FA5C1742-460E-4D73-9ECF-DC36621AE38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03" name="Text Box 3">
          <a:extLst>
            <a:ext uri="{FF2B5EF4-FFF2-40B4-BE49-F238E27FC236}">
              <a16:creationId xmlns:a16="http://schemas.microsoft.com/office/drawing/2014/main" id="{0EC9763F-FD84-499F-9CFA-BB07D55AEB0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04" name="Text Box 3">
          <a:extLst>
            <a:ext uri="{FF2B5EF4-FFF2-40B4-BE49-F238E27FC236}">
              <a16:creationId xmlns:a16="http://schemas.microsoft.com/office/drawing/2014/main" id="{87328C79-2FE3-4654-BBD0-B4F45F93148C}"/>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05" name="Text Box 3">
          <a:extLst>
            <a:ext uri="{FF2B5EF4-FFF2-40B4-BE49-F238E27FC236}">
              <a16:creationId xmlns:a16="http://schemas.microsoft.com/office/drawing/2014/main" id="{5199EA8D-B799-49EC-AF31-0492D4612A6B}"/>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06" name="Text Box 3">
          <a:extLst>
            <a:ext uri="{FF2B5EF4-FFF2-40B4-BE49-F238E27FC236}">
              <a16:creationId xmlns:a16="http://schemas.microsoft.com/office/drawing/2014/main" id="{75187FEC-BE58-4356-A2C3-B702AB0208A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07" name="Text Box 3">
          <a:extLst>
            <a:ext uri="{FF2B5EF4-FFF2-40B4-BE49-F238E27FC236}">
              <a16:creationId xmlns:a16="http://schemas.microsoft.com/office/drawing/2014/main" id="{F30D5B98-B4D4-4452-881C-31D67554F98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08" name="Text Box 3">
          <a:extLst>
            <a:ext uri="{FF2B5EF4-FFF2-40B4-BE49-F238E27FC236}">
              <a16:creationId xmlns:a16="http://schemas.microsoft.com/office/drawing/2014/main" id="{28DB1575-F65A-46E2-B342-904EDE9C255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09" name="Text Box 3">
          <a:extLst>
            <a:ext uri="{FF2B5EF4-FFF2-40B4-BE49-F238E27FC236}">
              <a16:creationId xmlns:a16="http://schemas.microsoft.com/office/drawing/2014/main" id="{64AEC697-F5D5-4554-9BAF-D1D07B1E0F1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10" name="Text Box 3">
          <a:extLst>
            <a:ext uri="{FF2B5EF4-FFF2-40B4-BE49-F238E27FC236}">
              <a16:creationId xmlns:a16="http://schemas.microsoft.com/office/drawing/2014/main" id="{EA5ACB5B-D9A0-4B6C-A9F5-2B4882D5882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11" name="Text Box 3">
          <a:extLst>
            <a:ext uri="{FF2B5EF4-FFF2-40B4-BE49-F238E27FC236}">
              <a16:creationId xmlns:a16="http://schemas.microsoft.com/office/drawing/2014/main" id="{0D5213A7-27F9-42F0-841A-90DF04614AB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12" name="Text Box 3">
          <a:extLst>
            <a:ext uri="{FF2B5EF4-FFF2-40B4-BE49-F238E27FC236}">
              <a16:creationId xmlns:a16="http://schemas.microsoft.com/office/drawing/2014/main" id="{DFDC7A51-40AA-4B12-9F90-EAECC1ED1431}"/>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13" name="Text Box 3">
          <a:extLst>
            <a:ext uri="{FF2B5EF4-FFF2-40B4-BE49-F238E27FC236}">
              <a16:creationId xmlns:a16="http://schemas.microsoft.com/office/drawing/2014/main" id="{44456C51-168A-44D7-BCCC-D5701B10FF2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14" name="Text Box 3">
          <a:extLst>
            <a:ext uri="{FF2B5EF4-FFF2-40B4-BE49-F238E27FC236}">
              <a16:creationId xmlns:a16="http://schemas.microsoft.com/office/drawing/2014/main" id="{3B1BA010-CA99-4927-BD06-B11D3A10E21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15" name="Text Box 3">
          <a:extLst>
            <a:ext uri="{FF2B5EF4-FFF2-40B4-BE49-F238E27FC236}">
              <a16:creationId xmlns:a16="http://schemas.microsoft.com/office/drawing/2014/main" id="{7F94BC6E-B280-4C46-8E3C-E4F1211E1EB6}"/>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16" name="Text Box 3">
          <a:extLst>
            <a:ext uri="{FF2B5EF4-FFF2-40B4-BE49-F238E27FC236}">
              <a16:creationId xmlns:a16="http://schemas.microsoft.com/office/drawing/2014/main" id="{A099D055-F4F1-4B5B-9713-3E42AFE1834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17" name="Text Box 3">
          <a:extLst>
            <a:ext uri="{FF2B5EF4-FFF2-40B4-BE49-F238E27FC236}">
              <a16:creationId xmlns:a16="http://schemas.microsoft.com/office/drawing/2014/main" id="{46EB7669-0849-468C-AD96-6E8B4DA2ED7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18" name="Text Box 3">
          <a:extLst>
            <a:ext uri="{FF2B5EF4-FFF2-40B4-BE49-F238E27FC236}">
              <a16:creationId xmlns:a16="http://schemas.microsoft.com/office/drawing/2014/main" id="{356E842B-26A7-412D-9541-2F2DD7D4CD0D}"/>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19" name="Text Box 3">
          <a:extLst>
            <a:ext uri="{FF2B5EF4-FFF2-40B4-BE49-F238E27FC236}">
              <a16:creationId xmlns:a16="http://schemas.microsoft.com/office/drawing/2014/main" id="{C7EC3278-F3D2-41C9-9CA1-A8A87416ECE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20" name="Text Box 3">
          <a:extLst>
            <a:ext uri="{FF2B5EF4-FFF2-40B4-BE49-F238E27FC236}">
              <a16:creationId xmlns:a16="http://schemas.microsoft.com/office/drawing/2014/main" id="{E995D58A-100E-4A94-8AC0-2794F58340A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21" name="Text Box 3">
          <a:extLst>
            <a:ext uri="{FF2B5EF4-FFF2-40B4-BE49-F238E27FC236}">
              <a16:creationId xmlns:a16="http://schemas.microsoft.com/office/drawing/2014/main" id="{D7157E6C-D3DF-4B5C-B2A3-DD05F2FB05C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22" name="Text Box 3">
          <a:extLst>
            <a:ext uri="{FF2B5EF4-FFF2-40B4-BE49-F238E27FC236}">
              <a16:creationId xmlns:a16="http://schemas.microsoft.com/office/drawing/2014/main" id="{7D15BEDA-9EFC-4E5F-B0C5-D090A52C1A5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23" name="Text Box 3">
          <a:extLst>
            <a:ext uri="{FF2B5EF4-FFF2-40B4-BE49-F238E27FC236}">
              <a16:creationId xmlns:a16="http://schemas.microsoft.com/office/drawing/2014/main" id="{705368C6-3FCE-4998-B172-723EE230B4A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24" name="Text Box 3">
          <a:extLst>
            <a:ext uri="{FF2B5EF4-FFF2-40B4-BE49-F238E27FC236}">
              <a16:creationId xmlns:a16="http://schemas.microsoft.com/office/drawing/2014/main" id="{46D65F88-29AE-4698-93FC-2948661FED7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25" name="Text Box 3">
          <a:extLst>
            <a:ext uri="{FF2B5EF4-FFF2-40B4-BE49-F238E27FC236}">
              <a16:creationId xmlns:a16="http://schemas.microsoft.com/office/drawing/2014/main" id="{CA018906-D2D3-445C-B8FF-660878DBB00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26" name="Text Box 3">
          <a:extLst>
            <a:ext uri="{FF2B5EF4-FFF2-40B4-BE49-F238E27FC236}">
              <a16:creationId xmlns:a16="http://schemas.microsoft.com/office/drawing/2014/main" id="{A1F1B55B-33FF-4003-AF4A-FA7A31B8FE33}"/>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27" name="Text Box 3">
          <a:extLst>
            <a:ext uri="{FF2B5EF4-FFF2-40B4-BE49-F238E27FC236}">
              <a16:creationId xmlns:a16="http://schemas.microsoft.com/office/drawing/2014/main" id="{7EE55113-7944-483D-B792-EE2F57AE82EC}"/>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28" name="Text Box 3">
          <a:extLst>
            <a:ext uri="{FF2B5EF4-FFF2-40B4-BE49-F238E27FC236}">
              <a16:creationId xmlns:a16="http://schemas.microsoft.com/office/drawing/2014/main" id="{6DC21218-0540-4DA2-9B86-17CA04E343AA}"/>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29" name="Text Box 3">
          <a:extLst>
            <a:ext uri="{FF2B5EF4-FFF2-40B4-BE49-F238E27FC236}">
              <a16:creationId xmlns:a16="http://schemas.microsoft.com/office/drawing/2014/main" id="{C5ADC637-9BF5-4B7B-9FB0-C09BB689A308}"/>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30" name="Text Box 3">
          <a:extLst>
            <a:ext uri="{FF2B5EF4-FFF2-40B4-BE49-F238E27FC236}">
              <a16:creationId xmlns:a16="http://schemas.microsoft.com/office/drawing/2014/main" id="{9E9F64AE-067D-494D-AF36-FDF238C8A7BF}"/>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31" name="Text Box 3">
          <a:extLst>
            <a:ext uri="{FF2B5EF4-FFF2-40B4-BE49-F238E27FC236}">
              <a16:creationId xmlns:a16="http://schemas.microsoft.com/office/drawing/2014/main" id="{6C92D433-7907-46A7-A8A3-2D41E1044AB7}"/>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32" name="Text Box 3">
          <a:extLst>
            <a:ext uri="{FF2B5EF4-FFF2-40B4-BE49-F238E27FC236}">
              <a16:creationId xmlns:a16="http://schemas.microsoft.com/office/drawing/2014/main" id="{81C0A2FA-9AAA-4C21-B858-4BF12772F5C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33" name="Text Box 3">
          <a:extLst>
            <a:ext uri="{FF2B5EF4-FFF2-40B4-BE49-F238E27FC236}">
              <a16:creationId xmlns:a16="http://schemas.microsoft.com/office/drawing/2014/main" id="{D1A07831-3EF8-49CD-9964-CE1B2F9135E4}"/>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34" name="Text Box 3">
          <a:extLst>
            <a:ext uri="{FF2B5EF4-FFF2-40B4-BE49-F238E27FC236}">
              <a16:creationId xmlns:a16="http://schemas.microsoft.com/office/drawing/2014/main" id="{D0A78F44-71AB-49A5-9EA7-03A310C954F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35" name="Text Box 3">
          <a:extLst>
            <a:ext uri="{FF2B5EF4-FFF2-40B4-BE49-F238E27FC236}">
              <a16:creationId xmlns:a16="http://schemas.microsoft.com/office/drawing/2014/main" id="{0C2809EE-A472-4A60-A4E4-89CD00C95C8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36" name="Text Box 3">
          <a:extLst>
            <a:ext uri="{FF2B5EF4-FFF2-40B4-BE49-F238E27FC236}">
              <a16:creationId xmlns:a16="http://schemas.microsoft.com/office/drawing/2014/main" id="{D8EFAF80-33B2-49D2-B714-DC7A63078959}"/>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37" name="Text Box 3">
          <a:extLst>
            <a:ext uri="{FF2B5EF4-FFF2-40B4-BE49-F238E27FC236}">
              <a16:creationId xmlns:a16="http://schemas.microsoft.com/office/drawing/2014/main" id="{A63E0807-4D2F-47E6-9926-FAF2F8B0C352}"/>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38" name="Text Box 3">
          <a:extLst>
            <a:ext uri="{FF2B5EF4-FFF2-40B4-BE49-F238E27FC236}">
              <a16:creationId xmlns:a16="http://schemas.microsoft.com/office/drawing/2014/main" id="{42F7F06E-6A76-42B5-A37B-90AC8341315E}"/>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39" name="Text Box 3">
          <a:extLst>
            <a:ext uri="{FF2B5EF4-FFF2-40B4-BE49-F238E27FC236}">
              <a16:creationId xmlns:a16="http://schemas.microsoft.com/office/drawing/2014/main" id="{6F9520EC-F382-4A47-BFE1-152DB3B99BF5}"/>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40" name="Text Box 3">
          <a:extLst>
            <a:ext uri="{FF2B5EF4-FFF2-40B4-BE49-F238E27FC236}">
              <a16:creationId xmlns:a16="http://schemas.microsoft.com/office/drawing/2014/main" id="{12222041-2974-40F4-9ADB-917A45A3641D}"/>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75</xdr:row>
      <xdr:rowOff>0</xdr:rowOff>
    </xdr:from>
    <xdr:ext cx="76200" cy="9525"/>
    <xdr:sp macro="" textlink="">
      <xdr:nvSpPr>
        <xdr:cNvPr id="441" name="Text Box 3">
          <a:extLst>
            <a:ext uri="{FF2B5EF4-FFF2-40B4-BE49-F238E27FC236}">
              <a16:creationId xmlns:a16="http://schemas.microsoft.com/office/drawing/2014/main" id="{A1A5DC65-1828-4864-A4AA-947D829E8B40}"/>
            </a:ext>
          </a:extLst>
        </xdr:cNvPr>
        <xdr:cNvSpPr txBox="1">
          <a:spLocks noChangeArrowheads="1"/>
        </xdr:cNvSpPr>
      </xdr:nvSpPr>
      <xdr:spPr bwMode="auto">
        <a:xfrm>
          <a:off x="6096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442" name="Text Box 3">
          <a:extLst>
            <a:ext uri="{FF2B5EF4-FFF2-40B4-BE49-F238E27FC236}">
              <a16:creationId xmlns:a16="http://schemas.microsoft.com/office/drawing/2014/main" id="{3252FBC7-D840-411E-9799-27E0ACF91F15}"/>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443" name="Text Box 3">
          <a:extLst>
            <a:ext uri="{FF2B5EF4-FFF2-40B4-BE49-F238E27FC236}">
              <a16:creationId xmlns:a16="http://schemas.microsoft.com/office/drawing/2014/main" id="{CB425CFB-6226-4E04-ABBC-175910250E97}"/>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444" name="Text Box 3">
          <a:extLst>
            <a:ext uri="{FF2B5EF4-FFF2-40B4-BE49-F238E27FC236}">
              <a16:creationId xmlns:a16="http://schemas.microsoft.com/office/drawing/2014/main" id="{0695D585-BB1A-4915-8588-C8C52C4CF63F}"/>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445" name="Text Box 3">
          <a:extLst>
            <a:ext uri="{FF2B5EF4-FFF2-40B4-BE49-F238E27FC236}">
              <a16:creationId xmlns:a16="http://schemas.microsoft.com/office/drawing/2014/main" id="{A4C17AC7-1D0B-4FDA-8A04-BA4AD64F1AAC}"/>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446" name="Text Box 3">
          <a:extLst>
            <a:ext uri="{FF2B5EF4-FFF2-40B4-BE49-F238E27FC236}">
              <a16:creationId xmlns:a16="http://schemas.microsoft.com/office/drawing/2014/main" id="{A19B8ADC-BA49-4740-A9C9-AB8F232C2DD9}"/>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447" name="Text Box 3">
          <a:extLst>
            <a:ext uri="{FF2B5EF4-FFF2-40B4-BE49-F238E27FC236}">
              <a16:creationId xmlns:a16="http://schemas.microsoft.com/office/drawing/2014/main" id="{2357D394-CAA2-4B03-8FA1-14C43EC84235}"/>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448" name="Text Box 3">
          <a:extLst>
            <a:ext uri="{FF2B5EF4-FFF2-40B4-BE49-F238E27FC236}">
              <a16:creationId xmlns:a16="http://schemas.microsoft.com/office/drawing/2014/main" id="{BB034EE1-449D-49EB-B6A2-874189E533D8}"/>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1085850</xdr:colOff>
      <xdr:row>75</xdr:row>
      <xdr:rowOff>0</xdr:rowOff>
    </xdr:from>
    <xdr:ext cx="76200" cy="9525"/>
    <xdr:sp macro="" textlink="">
      <xdr:nvSpPr>
        <xdr:cNvPr id="449" name="Text Box 3">
          <a:extLst>
            <a:ext uri="{FF2B5EF4-FFF2-40B4-BE49-F238E27FC236}">
              <a16:creationId xmlns:a16="http://schemas.microsoft.com/office/drawing/2014/main" id="{07FAFC5D-44C3-4B0D-95AC-B67BB910ABB0}"/>
            </a:ext>
          </a:extLst>
        </xdr:cNvPr>
        <xdr:cNvSpPr txBox="1">
          <a:spLocks noChangeArrowheads="1"/>
        </xdr:cNvSpPr>
      </xdr:nvSpPr>
      <xdr:spPr bwMode="auto">
        <a:xfrm>
          <a:off x="1219200" y="138112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50" name="Text Box 3">
          <a:extLst>
            <a:ext uri="{FF2B5EF4-FFF2-40B4-BE49-F238E27FC236}">
              <a16:creationId xmlns:a16="http://schemas.microsoft.com/office/drawing/2014/main" id="{D7FFBCB5-342B-4229-A9C8-07DD3B2BCE90}"/>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51" name="Text Box 3">
          <a:extLst>
            <a:ext uri="{FF2B5EF4-FFF2-40B4-BE49-F238E27FC236}">
              <a16:creationId xmlns:a16="http://schemas.microsoft.com/office/drawing/2014/main" id="{41921405-D066-454D-B911-D100F6D093E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52" name="Text Box 3">
          <a:extLst>
            <a:ext uri="{FF2B5EF4-FFF2-40B4-BE49-F238E27FC236}">
              <a16:creationId xmlns:a16="http://schemas.microsoft.com/office/drawing/2014/main" id="{51222163-9C74-438D-9B7A-72E581711B0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53" name="Text Box 3">
          <a:extLst>
            <a:ext uri="{FF2B5EF4-FFF2-40B4-BE49-F238E27FC236}">
              <a16:creationId xmlns:a16="http://schemas.microsoft.com/office/drawing/2014/main" id="{928A61B5-D97E-415A-9ABD-9B1A43948A27}"/>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54" name="Text Box 3">
          <a:extLst>
            <a:ext uri="{FF2B5EF4-FFF2-40B4-BE49-F238E27FC236}">
              <a16:creationId xmlns:a16="http://schemas.microsoft.com/office/drawing/2014/main" id="{C586D301-9553-46DF-837E-601AEF274158}"/>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55" name="Text Box 3">
          <a:extLst>
            <a:ext uri="{FF2B5EF4-FFF2-40B4-BE49-F238E27FC236}">
              <a16:creationId xmlns:a16="http://schemas.microsoft.com/office/drawing/2014/main" id="{190ECFDE-D89A-4EEA-B627-99CA7B33AAE2}"/>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56" name="Text Box 3">
          <a:extLst>
            <a:ext uri="{FF2B5EF4-FFF2-40B4-BE49-F238E27FC236}">
              <a16:creationId xmlns:a16="http://schemas.microsoft.com/office/drawing/2014/main" id="{C67D6B41-230C-47C8-BE0B-B527632CB52F}"/>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57" name="Text Box 3">
          <a:extLst>
            <a:ext uri="{FF2B5EF4-FFF2-40B4-BE49-F238E27FC236}">
              <a16:creationId xmlns:a16="http://schemas.microsoft.com/office/drawing/2014/main" id="{CBB99161-D5F0-425B-BC28-4D4329FD0537}"/>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58" name="Text Box 3">
          <a:extLst>
            <a:ext uri="{FF2B5EF4-FFF2-40B4-BE49-F238E27FC236}">
              <a16:creationId xmlns:a16="http://schemas.microsoft.com/office/drawing/2014/main" id="{2D34FDE6-D1FD-45E6-8EFE-7EF7FDE27701}"/>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59" name="Text Box 3">
          <a:extLst>
            <a:ext uri="{FF2B5EF4-FFF2-40B4-BE49-F238E27FC236}">
              <a16:creationId xmlns:a16="http://schemas.microsoft.com/office/drawing/2014/main" id="{EBD65112-45E3-4774-9B4A-1FF6695C8F17}"/>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60" name="Text Box 3">
          <a:extLst>
            <a:ext uri="{FF2B5EF4-FFF2-40B4-BE49-F238E27FC236}">
              <a16:creationId xmlns:a16="http://schemas.microsoft.com/office/drawing/2014/main" id="{A80F1319-FB0E-4112-BCA9-6B9171C06FDA}"/>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61" name="Text Box 3">
          <a:extLst>
            <a:ext uri="{FF2B5EF4-FFF2-40B4-BE49-F238E27FC236}">
              <a16:creationId xmlns:a16="http://schemas.microsoft.com/office/drawing/2014/main" id="{97A884EF-2B07-488D-8044-3678C9E735EA}"/>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62" name="Text Box 3">
          <a:extLst>
            <a:ext uri="{FF2B5EF4-FFF2-40B4-BE49-F238E27FC236}">
              <a16:creationId xmlns:a16="http://schemas.microsoft.com/office/drawing/2014/main" id="{5F785A0F-E4A2-40F0-9F42-49F727F254A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63" name="Text Box 3">
          <a:extLst>
            <a:ext uri="{FF2B5EF4-FFF2-40B4-BE49-F238E27FC236}">
              <a16:creationId xmlns:a16="http://schemas.microsoft.com/office/drawing/2014/main" id="{DBD0BC79-4F80-4543-9E5C-19E15E494E7A}"/>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64" name="Text Box 3">
          <a:extLst>
            <a:ext uri="{FF2B5EF4-FFF2-40B4-BE49-F238E27FC236}">
              <a16:creationId xmlns:a16="http://schemas.microsoft.com/office/drawing/2014/main" id="{2216A4FD-0A1D-4A3E-9399-A0A65620034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65" name="Text Box 3">
          <a:extLst>
            <a:ext uri="{FF2B5EF4-FFF2-40B4-BE49-F238E27FC236}">
              <a16:creationId xmlns:a16="http://schemas.microsoft.com/office/drawing/2014/main" id="{9E8A1BF0-935A-4474-9FB5-7B895793BB73}"/>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66" name="Text Box 3">
          <a:extLst>
            <a:ext uri="{FF2B5EF4-FFF2-40B4-BE49-F238E27FC236}">
              <a16:creationId xmlns:a16="http://schemas.microsoft.com/office/drawing/2014/main" id="{40263399-56F0-48C2-8C27-8459666555B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67" name="Text Box 3">
          <a:extLst>
            <a:ext uri="{FF2B5EF4-FFF2-40B4-BE49-F238E27FC236}">
              <a16:creationId xmlns:a16="http://schemas.microsoft.com/office/drawing/2014/main" id="{ABA63412-EBBE-46E9-BC3B-67EAEC6069E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68" name="Text Box 3">
          <a:extLst>
            <a:ext uri="{FF2B5EF4-FFF2-40B4-BE49-F238E27FC236}">
              <a16:creationId xmlns:a16="http://schemas.microsoft.com/office/drawing/2014/main" id="{AD0E853C-F4D6-49E4-8542-8A2A2903ED2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69" name="Text Box 3">
          <a:extLst>
            <a:ext uri="{FF2B5EF4-FFF2-40B4-BE49-F238E27FC236}">
              <a16:creationId xmlns:a16="http://schemas.microsoft.com/office/drawing/2014/main" id="{713DFA86-C668-4865-903F-ABA3F2A9108F}"/>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70" name="Text Box 3">
          <a:extLst>
            <a:ext uri="{FF2B5EF4-FFF2-40B4-BE49-F238E27FC236}">
              <a16:creationId xmlns:a16="http://schemas.microsoft.com/office/drawing/2014/main" id="{E356447E-EC3D-437E-9CEC-D5BD30146810}"/>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71" name="Text Box 3">
          <a:extLst>
            <a:ext uri="{FF2B5EF4-FFF2-40B4-BE49-F238E27FC236}">
              <a16:creationId xmlns:a16="http://schemas.microsoft.com/office/drawing/2014/main" id="{4D2592EE-72C2-4209-B6B3-CB9F78BDCA3D}"/>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72" name="Text Box 3">
          <a:extLst>
            <a:ext uri="{FF2B5EF4-FFF2-40B4-BE49-F238E27FC236}">
              <a16:creationId xmlns:a16="http://schemas.microsoft.com/office/drawing/2014/main" id="{6A4D115C-2E92-4EE5-959E-0397F04E45D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73" name="Text Box 3">
          <a:extLst>
            <a:ext uri="{FF2B5EF4-FFF2-40B4-BE49-F238E27FC236}">
              <a16:creationId xmlns:a16="http://schemas.microsoft.com/office/drawing/2014/main" id="{DFEB0667-9667-46CB-9475-1AF8F27BEE13}"/>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74" name="Text Box 3">
          <a:extLst>
            <a:ext uri="{FF2B5EF4-FFF2-40B4-BE49-F238E27FC236}">
              <a16:creationId xmlns:a16="http://schemas.microsoft.com/office/drawing/2014/main" id="{F15555F6-5C33-4281-BF44-A66F297C61B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75" name="Text Box 3">
          <a:extLst>
            <a:ext uri="{FF2B5EF4-FFF2-40B4-BE49-F238E27FC236}">
              <a16:creationId xmlns:a16="http://schemas.microsoft.com/office/drawing/2014/main" id="{09E8B886-9A6E-4287-9731-356AEA1B01AF}"/>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76" name="Text Box 3">
          <a:extLst>
            <a:ext uri="{FF2B5EF4-FFF2-40B4-BE49-F238E27FC236}">
              <a16:creationId xmlns:a16="http://schemas.microsoft.com/office/drawing/2014/main" id="{BE249AC5-D1FE-4C8E-ABF9-6B7098E8BD3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77" name="Text Box 3">
          <a:extLst>
            <a:ext uri="{FF2B5EF4-FFF2-40B4-BE49-F238E27FC236}">
              <a16:creationId xmlns:a16="http://schemas.microsoft.com/office/drawing/2014/main" id="{17F9A296-48B4-4F35-8855-76EEEE4C0F45}"/>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78" name="Text Box 3">
          <a:extLst>
            <a:ext uri="{FF2B5EF4-FFF2-40B4-BE49-F238E27FC236}">
              <a16:creationId xmlns:a16="http://schemas.microsoft.com/office/drawing/2014/main" id="{4FEE9A2E-B425-43A4-A10D-DF702D2B79E3}"/>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79" name="Text Box 3">
          <a:extLst>
            <a:ext uri="{FF2B5EF4-FFF2-40B4-BE49-F238E27FC236}">
              <a16:creationId xmlns:a16="http://schemas.microsoft.com/office/drawing/2014/main" id="{C1703559-8DD1-4E45-A8E3-3A5F356CE3E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80" name="Text Box 3">
          <a:extLst>
            <a:ext uri="{FF2B5EF4-FFF2-40B4-BE49-F238E27FC236}">
              <a16:creationId xmlns:a16="http://schemas.microsoft.com/office/drawing/2014/main" id="{F7383D23-ED7E-44BD-AC4D-11DAEFC5805D}"/>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81" name="Text Box 3">
          <a:extLst>
            <a:ext uri="{FF2B5EF4-FFF2-40B4-BE49-F238E27FC236}">
              <a16:creationId xmlns:a16="http://schemas.microsoft.com/office/drawing/2014/main" id="{54E63A57-AAAC-4135-9453-FFD5B63F04F8}"/>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82" name="Text Box 3">
          <a:extLst>
            <a:ext uri="{FF2B5EF4-FFF2-40B4-BE49-F238E27FC236}">
              <a16:creationId xmlns:a16="http://schemas.microsoft.com/office/drawing/2014/main" id="{25F7CA43-0312-4D16-A4EB-0250A1E9E553}"/>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83" name="Text Box 3">
          <a:extLst>
            <a:ext uri="{FF2B5EF4-FFF2-40B4-BE49-F238E27FC236}">
              <a16:creationId xmlns:a16="http://schemas.microsoft.com/office/drawing/2014/main" id="{9C9C9DAC-2EE3-45B8-9631-1BF1517317C2}"/>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84" name="Text Box 3">
          <a:extLst>
            <a:ext uri="{FF2B5EF4-FFF2-40B4-BE49-F238E27FC236}">
              <a16:creationId xmlns:a16="http://schemas.microsoft.com/office/drawing/2014/main" id="{0DA03D0C-39F1-4BD0-828F-7BEDD8E89005}"/>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85" name="Text Box 3">
          <a:extLst>
            <a:ext uri="{FF2B5EF4-FFF2-40B4-BE49-F238E27FC236}">
              <a16:creationId xmlns:a16="http://schemas.microsoft.com/office/drawing/2014/main" id="{10E48A1C-A2C5-44C0-AB48-5945F283329F}"/>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86" name="Text Box 3">
          <a:extLst>
            <a:ext uri="{FF2B5EF4-FFF2-40B4-BE49-F238E27FC236}">
              <a16:creationId xmlns:a16="http://schemas.microsoft.com/office/drawing/2014/main" id="{730BFE44-4444-48E1-95E5-7DC2D915CBA5}"/>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87" name="Text Box 3">
          <a:extLst>
            <a:ext uri="{FF2B5EF4-FFF2-40B4-BE49-F238E27FC236}">
              <a16:creationId xmlns:a16="http://schemas.microsoft.com/office/drawing/2014/main" id="{B833E9D6-DED6-402F-86A9-CDAC57C0F1A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88" name="Text Box 3">
          <a:extLst>
            <a:ext uri="{FF2B5EF4-FFF2-40B4-BE49-F238E27FC236}">
              <a16:creationId xmlns:a16="http://schemas.microsoft.com/office/drawing/2014/main" id="{6B8BFF0B-81A6-4CCE-B23E-C754D5725EC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89" name="Text Box 3">
          <a:extLst>
            <a:ext uri="{FF2B5EF4-FFF2-40B4-BE49-F238E27FC236}">
              <a16:creationId xmlns:a16="http://schemas.microsoft.com/office/drawing/2014/main" id="{FA549E45-BE1C-46AA-ADE7-E7220C9AD259}"/>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90" name="Text Box 3">
          <a:extLst>
            <a:ext uri="{FF2B5EF4-FFF2-40B4-BE49-F238E27FC236}">
              <a16:creationId xmlns:a16="http://schemas.microsoft.com/office/drawing/2014/main" id="{654BEF77-95C4-43D9-9D14-F37A1DDF04B7}"/>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91" name="Text Box 3">
          <a:extLst>
            <a:ext uri="{FF2B5EF4-FFF2-40B4-BE49-F238E27FC236}">
              <a16:creationId xmlns:a16="http://schemas.microsoft.com/office/drawing/2014/main" id="{70118121-4F61-44FD-B95F-C0A7EBF6F24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92" name="Text Box 3">
          <a:extLst>
            <a:ext uri="{FF2B5EF4-FFF2-40B4-BE49-F238E27FC236}">
              <a16:creationId xmlns:a16="http://schemas.microsoft.com/office/drawing/2014/main" id="{87263BED-45F2-4754-9734-A8C1172AD172}"/>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93" name="Text Box 3">
          <a:extLst>
            <a:ext uri="{FF2B5EF4-FFF2-40B4-BE49-F238E27FC236}">
              <a16:creationId xmlns:a16="http://schemas.microsoft.com/office/drawing/2014/main" id="{05A851B9-DE68-4477-A65E-6D2CB9F462C7}"/>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94" name="Text Box 3">
          <a:extLst>
            <a:ext uri="{FF2B5EF4-FFF2-40B4-BE49-F238E27FC236}">
              <a16:creationId xmlns:a16="http://schemas.microsoft.com/office/drawing/2014/main" id="{CB38C0D0-9302-4FAF-A859-EABC3350CB7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95" name="Text Box 3">
          <a:extLst>
            <a:ext uri="{FF2B5EF4-FFF2-40B4-BE49-F238E27FC236}">
              <a16:creationId xmlns:a16="http://schemas.microsoft.com/office/drawing/2014/main" id="{0A3B99A0-A8DD-4F54-A1C6-0FA686475A3A}"/>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96" name="Text Box 3">
          <a:extLst>
            <a:ext uri="{FF2B5EF4-FFF2-40B4-BE49-F238E27FC236}">
              <a16:creationId xmlns:a16="http://schemas.microsoft.com/office/drawing/2014/main" id="{4E0FB16D-9727-445A-9404-CA7E70D23F31}"/>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97" name="Text Box 3">
          <a:extLst>
            <a:ext uri="{FF2B5EF4-FFF2-40B4-BE49-F238E27FC236}">
              <a16:creationId xmlns:a16="http://schemas.microsoft.com/office/drawing/2014/main" id="{32AA7C52-82C2-410A-A9D3-3C7A512FF26F}"/>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98" name="Text Box 3">
          <a:extLst>
            <a:ext uri="{FF2B5EF4-FFF2-40B4-BE49-F238E27FC236}">
              <a16:creationId xmlns:a16="http://schemas.microsoft.com/office/drawing/2014/main" id="{FD539F49-B80B-41FD-9D42-A3C02376363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499" name="Text Box 3">
          <a:extLst>
            <a:ext uri="{FF2B5EF4-FFF2-40B4-BE49-F238E27FC236}">
              <a16:creationId xmlns:a16="http://schemas.microsoft.com/office/drawing/2014/main" id="{839F6E92-12BF-41D6-8D47-C42D94CDB71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00" name="Text Box 3">
          <a:extLst>
            <a:ext uri="{FF2B5EF4-FFF2-40B4-BE49-F238E27FC236}">
              <a16:creationId xmlns:a16="http://schemas.microsoft.com/office/drawing/2014/main" id="{85E04614-B63C-4B7F-92C1-58199A2FAFD2}"/>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01" name="Text Box 3">
          <a:extLst>
            <a:ext uri="{FF2B5EF4-FFF2-40B4-BE49-F238E27FC236}">
              <a16:creationId xmlns:a16="http://schemas.microsoft.com/office/drawing/2014/main" id="{5F78C9E3-1DE7-4E38-9A51-386192CB5A0F}"/>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02" name="Text Box 3">
          <a:extLst>
            <a:ext uri="{FF2B5EF4-FFF2-40B4-BE49-F238E27FC236}">
              <a16:creationId xmlns:a16="http://schemas.microsoft.com/office/drawing/2014/main" id="{186B5DA1-C87D-4F86-AD5B-4E8C77B72EF0}"/>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03" name="Text Box 3">
          <a:extLst>
            <a:ext uri="{FF2B5EF4-FFF2-40B4-BE49-F238E27FC236}">
              <a16:creationId xmlns:a16="http://schemas.microsoft.com/office/drawing/2014/main" id="{40F7631A-7A6E-4C44-9F42-0EB1F64F3FE2}"/>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04" name="Text Box 3">
          <a:extLst>
            <a:ext uri="{FF2B5EF4-FFF2-40B4-BE49-F238E27FC236}">
              <a16:creationId xmlns:a16="http://schemas.microsoft.com/office/drawing/2014/main" id="{DDB3F6B4-81CB-43E7-897F-35E15755494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05" name="Text Box 3">
          <a:extLst>
            <a:ext uri="{FF2B5EF4-FFF2-40B4-BE49-F238E27FC236}">
              <a16:creationId xmlns:a16="http://schemas.microsoft.com/office/drawing/2014/main" id="{642CB884-FDF7-4A98-BC9A-7F60DA3DB55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06" name="Text Box 3">
          <a:extLst>
            <a:ext uri="{FF2B5EF4-FFF2-40B4-BE49-F238E27FC236}">
              <a16:creationId xmlns:a16="http://schemas.microsoft.com/office/drawing/2014/main" id="{EA025437-CCBD-4653-A15D-FB41158CC64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07" name="Text Box 3">
          <a:extLst>
            <a:ext uri="{FF2B5EF4-FFF2-40B4-BE49-F238E27FC236}">
              <a16:creationId xmlns:a16="http://schemas.microsoft.com/office/drawing/2014/main" id="{719F0CDC-3016-475E-8A70-175ADEEFC9B8}"/>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08" name="Text Box 3">
          <a:extLst>
            <a:ext uri="{FF2B5EF4-FFF2-40B4-BE49-F238E27FC236}">
              <a16:creationId xmlns:a16="http://schemas.microsoft.com/office/drawing/2014/main" id="{5B12AF6D-97CE-46C2-AFC6-69A136D8D15A}"/>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09" name="Text Box 3">
          <a:extLst>
            <a:ext uri="{FF2B5EF4-FFF2-40B4-BE49-F238E27FC236}">
              <a16:creationId xmlns:a16="http://schemas.microsoft.com/office/drawing/2014/main" id="{5325C921-772F-4C38-99E2-84B44D5CD1EA}"/>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10" name="Text Box 3">
          <a:extLst>
            <a:ext uri="{FF2B5EF4-FFF2-40B4-BE49-F238E27FC236}">
              <a16:creationId xmlns:a16="http://schemas.microsoft.com/office/drawing/2014/main" id="{2D97D631-5304-4FE5-9CC1-5420250BA0A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11" name="Text Box 3">
          <a:extLst>
            <a:ext uri="{FF2B5EF4-FFF2-40B4-BE49-F238E27FC236}">
              <a16:creationId xmlns:a16="http://schemas.microsoft.com/office/drawing/2014/main" id="{5A642386-1310-4044-A95A-080C22C37C42}"/>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12" name="Text Box 3">
          <a:extLst>
            <a:ext uri="{FF2B5EF4-FFF2-40B4-BE49-F238E27FC236}">
              <a16:creationId xmlns:a16="http://schemas.microsoft.com/office/drawing/2014/main" id="{84366CA8-A190-4E59-A259-452D52B0E4E0}"/>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13" name="Text Box 3">
          <a:extLst>
            <a:ext uri="{FF2B5EF4-FFF2-40B4-BE49-F238E27FC236}">
              <a16:creationId xmlns:a16="http://schemas.microsoft.com/office/drawing/2014/main" id="{B2E5FE19-ADEE-44FE-83AE-BA4AD30FCB8A}"/>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14" name="Text Box 3">
          <a:extLst>
            <a:ext uri="{FF2B5EF4-FFF2-40B4-BE49-F238E27FC236}">
              <a16:creationId xmlns:a16="http://schemas.microsoft.com/office/drawing/2014/main" id="{F7DEEEE6-94B1-4CF2-B5ED-E606D8E619E9}"/>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15" name="Text Box 3">
          <a:extLst>
            <a:ext uri="{FF2B5EF4-FFF2-40B4-BE49-F238E27FC236}">
              <a16:creationId xmlns:a16="http://schemas.microsoft.com/office/drawing/2014/main" id="{F50E0F09-BEDC-4A9C-BBD9-BA30864B5AED}"/>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16" name="Text Box 3">
          <a:extLst>
            <a:ext uri="{FF2B5EF4-FFF2-40B4-BE49-F238E27FC236}">
              <a16:creationId xmlns:a16="http://schemas.microsoft.com/office/drawing/2014/main" id="{60CA754D-4815-4108-B89D-CCF63220D1ED}"/>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17" name="Text Box 3">
          <a:extLst>
            <a:ext uri="{FF2B5EF4-FFF2-40B4-BE49-F238E27FC236}">
              <a16:creationId xmlns:a16="http://schemas.microsoft.com/office/drawing/2014/main" id="{E0E694E9-B0CF-421B-886A-EE0B97AA4D7A}"/>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18" name="Text Box 3">
          <a:extLst>
            <a:ext uri="{FF2B5EF4-FFF2-40B4-BE49-F238E27FC236}">
              <a16:creationId xmlns:a16="http://schemas.microsoft.com/office/drawing/2014/main" id="{C5A83B9A-147E-400E-8EDC-6D7D8E32A67A}"/>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19" name="Text Box 3">
          <a:extLst>
            <a:ext uri="{FF2B5EF4-FFF2-40B4-BE49-F238E27FC236}">
              <a16:creationId xmlns:a16="http://schemas.microsoft.com/office/drawing/2014/main" id="{43C59658-177B-45A7-A67C-52F4D6B23E2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20" name="Text Box 3">
          <a:extLst>
            <a:ext uri="{FF2B5EF4-FFF2-40B4-BE49-F238E27FC236}">
              <a16:creationId xmlns:a16="http://schemas.microsoft.com/office/drawing/2014/main" id="{8E4A80B3-3888-4469-BA9E-6503CF0180A8}"/>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21" name="Text Box 3">
          <a:extLst>
            <a:ext uri="{FF2B5EF4-FFF2-40B4-BE49-F238E27FC236}">
              <a16:creationId xmlns:a16="http://schemas.microsoft.com/office/drawing/2014/main" id="{E0B8559A-D566-487C-94A6-D79F42A1C7FD}"/>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22" name="Text Box 3">
          <a:extLst>
            <a:ext uri="{FF2B5EF4-FFF2-40B4-BE49-F238E27FC236}">
              <a16:creationId xmlns:a16="http://schemas.microsoft.com/office/drawing/2014/main" id="{F3BF28D4-CF5C-4F4E-AACC-63C7559C26E1}"/>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23" name="Text Box 3">
          <a:extLst>
            <a:ext uri="{FF2B5EF4-FFF2-40B4-BE49-F238E27FC236}">
              <a16:creationId xmlns:a16="http://schemas.microsoft.com/office/drawing/2014/main" id="{DEC2CF61-A401-4D7D-A9CA-D4329CBD42C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24" name="Text Box 3">
          <a:extLst>
            <a:ext uri="{FF2B5EF4-FFF2-40B4-BE49-F238E27FC236}">
              <a16:creationId xmlns:a16="http://schemas.microsoft.com/office/drawing/2014/main" id="{D8888C5E-0245-4D5C-9CC3-8E482042272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25" name="Text Box 3">
          <a:extLst>
            <a:ext uri="{FF2B5EF4-FFF2-40B4-BE49-F238E27FC236}">
              <a16:creationId xmlns:a16="http://schemas.microsoft.com/office/drawing/2014/main" id="{BC4E819E-30B9-4EB7-9FEC-4F646EDCC98F}"/>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26" name="Text Box 3">
          <a:extLst>
            <a:ext uri="{FF2B5EF4-FFF2-40B4-BE49-F238E27FC236}">
              <a16:creationId xmlns:a16="http://schemas.microsoft.com/office/drawing/2014/main" id="{1B5EB1D6-049D-43D6-ACC6-3F7D15A27B72}"/>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27" name="Text Box 3">
          <a:extLst>
            <a:ext uri="{FF2B5EF4-FFF2-40B4-BE49-F238E27FC236}">
              <a16:creationId xmlns:a16="http://schemas.microsoft.com/office/drawing/2014/main" id="{13740A80-C62C-4AB1-9707-B3F88CD8523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28" name="Text Box 3">
          <a:extLst>
            <a:ext uri="{FF2B5EF4-FFF2-40B4-BE49-F238E27FC236}">
              <a16:creationId xmlns:a16="http://schemas.microsoft.com/office/drawing/2014/main" id="{FC5B049A-60D1-47AA-B67C-4B46A8431EB8}"/>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29" name="Text Box 3">
          <a:extLst>
            <a:ext uri="{FF2B5EF4-FFF2-40B4-BE49-F238E27FC236}">
              <a16:creationId xmlns:a16="http://schemas.microsoft.com/office/drawing/2014/main" id="{C30052AD-688E-4B39-80C8-FA56CB148B2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30" name="Text Box 3">
          <a:extLst>
            <a:ext uri="{FF2B5EF4-FFF2-40B4-BE49-F238E27FC236}">
              <a16:creationId xmlns:a16="http://schemas.microsoft.com/office/drawing/2014/main" id="{7AAA4CCD-E3E0-45A9-8579-0735A818FD28}"/>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31" name="Text Box 3">
          <a:extLst>
            <a:ext uri="{FF2B5EF4-FFF2-40B4-BE49-F238E27FC236}">
              <a16:creationId xmlns:a16="http://schemas.microsoft.com/office/drawing/2014/main" id="{081456D3-7FC5-4ADE-844F-180F9B46E4D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32" name="Text Box 3">
          <a:extLst>
            <a:ext uri="{FF2B5EF4-FFF2-40B4-BE49-F238E27FC236}">
              <a16:creationId xmlns:a16="http://schemas.microsoft.com/office/drawing/2014/main" id="{DFB49FD8-C180-4D4C-AC6B-0B3F369AD595}"/>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33" name="Text Box 3">
          <a:extLst>
            <a:ext uri="{FF2B5EF4-FFF2-40B4-BE49-F238E27FC236}">
              <a16:creationId xmlns:a16="http://schemas.microsoft.com/office/drawing/2014/main" id="{A8D90074-695B-4015-B1F9-2B8AEE1F4D9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34" name="Text Box 3">
          <a:extLst>
            <a:ext uri="{FF2B5EF4-FFF2-40B4-BE49-F238E27FC236}">
              <a16:creationId xmlns:a16="http://schemas.microsoft.com/office/drawing/2014/main" id="{8E1B054F-FD83-491F-846F-F6D11A8FCED8}"/>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35" name="Text Box 3">
          <a:extLst>
            <a:ext uri="{FF2B5EF4-FFF2-40B4-BE49-F238E27FC236}">
              <a16:creationId xmlns:a16="http://schemas.microsoft.com/office/drawing/2014/main" id="{ABC37394-C97E-4D65-878E-D9A36BBF81C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36" name="Text Box 3">
          <a:extLst>
            <a:ext uri="{FF2B5EF4-FFF2-40B4-BE49-F238E27FC236}">
              <a16:creationId xmlns:a16="http://schemas.microsoft.com/office/drawing/2014/main" id="{04CE5F91-3450-4C7D-AC78-56BC37E6595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37" name="Text Box 3">
          <a:extLst>
            <a:ext uri="{FF2B5EF4-FFF2-40B4-BE49-F238E27FC236}">
              <a16:creationId xmlns:a16="http://schemas.microsoft.com/office/drawing/2014/main" id="{C86BB341-3DC4-4671-8632-31924DC93FA2}"/>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38" name="Text Box 3">
          <a:extLst>
            <a:ext uri="{FF2B5EF4-FFF2-40B4-BE49-F238E27FC236}">
              <a16:creationId xmlns:a16="http://schemas.microsoft.com/office/drawing/2014/main" id="{10ABE0C3-3E3B-4E91-9CBF-0471ABB62517}"/>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39" name="Text Box 3">
          <a:extLst>
            <a:ext uri="{FF2B5EF4-FFF2-40B4-BE49-F238E27FC236}">
              <a16:creationId xmlns:a16="http://schemas.microsoft.com/office/drawing/2014/main" id="{A8A47D85-1C83-4083-90A4-A84F8AE932D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40" name="Text Box 3">
          <a:extLst>
            <a:ext uri="{FF2B5EF4-FFF2-40B4-BE49-F238E27FC236}">
              <a16:creationId xmlns:a16="http://schemas.microsoft.com/office/drawing/2014/main" id="{EDF7154A-0812-4C74-8E50-CA2E5D48EA1D}"/>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41" name="Text Box 3">
          <a:extLst>
            <a:ext uri="{FF2B5EF4-FFF2-40B4-BE49-F238E27FC236}">
              <a16:creationId xmlns:a16="http://schemas.microsoft.com/office/drawing/2014/main" id="{4EB9076C-E874-4A51-9B9B-304A9D09EEE0}"/>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42" name="Text Box 3">
          <a:extLst>
            <a:ext uri="{FF2B5EF4-FFF2-40B4-BE49-F238E27FC236}">
              <a16:creationId xmlns:a16="http://schemas.microsoft.com/office/drawing/2014/main" id="{7D79ABAF-5BCC-475E-A41D-3A0B2310A91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43" name="Text Box 3">
          <a:extLst>
            <a:ext uri="{FF2B5EF4-FFF2-40B4-BE49-F238E27FC236}">
              <a16:creationId xmlns:a16="http://schemas.microsoft.com/office/drawing/2014/main" id="{A0208931-A0C7-4B33-9E46-6CBEDB046EC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44" name="Text Box 3">
          <a:extLst>
            <a:ext uri="{FF2B5EF4-FFF2-40B4-BE49-F238E27FC236}">
              <a16:creationId xmlns:a16="http://schemas.microsoft.com/office/drawing/2014/main" id="{BFE74259-16A8-4F5C-8A7F-49AA3FF6B6F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45" name="Text Box 3">
          <a:extLst>
            <a:ext uri="{FF2B5EF4-FFF2-40B4-BE49-F238E27FC236}">
              <a16:creationId xmlns:a16="http://schemas.microsoft.com/office/drawing/2014/main" id="{F6808B4C-A61E-4295-899A-0214B4C9DB1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46" name="Text Box 3">
          <a:extLst>
            <a:ext uri="{FF2B5EF4-FFF2-40B4-BE49-F238E27FC236}">
              <a16:creationId xmlns:a16="http://schemas.microsoft.com/office/drawing/2014/main" id="{06E7B2DE-FA79-4B6D-B665-39DF08310B55}"/>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47" name="Text Box 3">
          <a:extLst>
            <a:ext uri="{FF2B5EF4-FFF2-40B4-BE49-F238E27FC236}">
              <a16:creationId xmlns:a16="http://schemas.microsoft.com/office/drawing/2014/main" id="{2475B5EF-1587-4C38-BD30-0040F6F983B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48" name="Text Box 3">
          <a:extLst>
            <a:ext uri="{FF2B5EF4-FFF2-40B4-BE49-F238E27FC236}">
              <a16:creationId xmlns:a16="http://schemas.microsoft.com/office/drawing/2014/main" id="{0CD3A6A2-715C-4D2F-AE56-9CEF6A2FF7FD}"/>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49" name="Text Box 3">
          <a:extLst>
            <a:ext uri="{FF2B5EF4-FFF2-40B4-BE49-F238E27FC236}">
              <a16:creationId xmlns:a16="http://schemas.microsoft.com/office/drawing/2014/main" id="{0B0ABEA9-90C0-4120-90AD-7F0C6EA93AA3}"/>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50" name="Text Box 3">
          <a:extLst>
            <a:ext uri="{FF2B5EF4-FFF2-40B4-BE49-F238E27FC236}">
              <a16:creationId xmlns:a16="http://schemas.microsoft.com/office/drawing/2014/main" id="{3BA874E8-B35C-435D-8F6B-F2E6CA28551C}"/>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51" name="Text Box 3">
          <a:extLst>
            <a:ext uri="{FF2B5EF4-FFF2-40B4-BE49-F238E27FC236}">
              <a16:creationId xmlns:a16="http://schemas.microsoft.com/office/drawing/2014/main" id="{7766766D-9AEE-4736-B372-2A4253711262}"/>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52" name="Text Box 3">
          <a:extLst>
            <a:ext uri="{FF2B5EF4-FFF2-40B4-BE49-F238E27FC236}">
              <a16:creationId xmlns:a16="http://schemas.microsoft.com/office/drawing/2014/main" id="{4FE13B72-C5E0-4DF4-83BC-B15C2C57D5B5}"/>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53" name="Text Box 3">
          <a:extLst>
            <a:ext uri="{FF2B5EF4-FFF2-40B4-BE49-F238E27FC236}">
              <a16:creationId xmlns:a16="http://schemas.microsoft.com/office/drawing/2014/main" id="{50041C9C-7B7E-4F78-BF3D-510F697A5395}"/>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54" name="Text Box 3">
          <a:extLst>
            <a:ext uri="{FF2B5EF4-FFF2-40B4-BE49-F238E27FC236}">
              <a16:creationId xmlns:a16="http://schemas.microsoft.com/office/drawing/2014/main" id="{1DE1EF2B-0F2C-47C1-9D67-9ADF1E5E01E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55" name="Text Box 3">
          <a:extLst>
            <a:ext uri="{FF2B5EF4-FFF2-40B4-BE49-F238E27FC236}">
              <a16:creationId xmlns:a16="http://schemas.microsoft.com/office/drawing/2014/main" id="{084B3458-3015-4D9D-8A54-F5E0C8E8C8B6}"/>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56" name="Text Box 3">
          <a:extLst>
            <a:ext uri="{FF2B5EF4-FFF2-40B4-BE49-F238E27FC236}">
              <a16:creationId xmlns:a16="http://schemas.microsoft.com/office/drawing/2014/main" id="{37D42651-F2D9-4065-B278-FA7C0D3D860D}"/>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57" name="Text Box 3">
          <a:extLst>
            <a:ext uri="{FF2B5EF4-FFF2-40B4-BE49-F238E27FC236}">
              <a16:creationId xmlns:a16="http://schemas.microsoft.com/office/drawing/2014/main" id="{C8802376-CDE4-4948-8829-CC811B1B469E}"/>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58" name="Text Box 3">
          <a:extLst>
            <a:ext uri="{FF2B5EF4-FFF2-40B4-BE49-F238E27FC236}">
              <a16:creationId xmlns:a16="http://schemas.microsoft.com/office/drawing/2014/main" id="{BC44C2FB-DB0E-45DB-ADE2-319254A5FADB}"/>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59" name="Text Box 3">
          <a:extLst>
            <a:ext uri="{FF2B5EF4-FFF2-40B4-BE49-F238E27FC236}">
              <a16:creationId xmlns:a16="http://schemas.microsoft.com/office/drawing/2014/main" id="{801310A9-123B-4457-827B-5079B8B963B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60" name="Text Box 3">
          <a:extLst>
            <a:ext uri="{FF2B5EF4-FFF2-40B4-BE49-F238E27FC236}">
              <a16:creationId xmlns:a16="http://schemas.microsoft.com/office/drawing/2014/main" id="{D7AEBE7F-66E2-413C-9A61-71AD4121E490}"/>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61" name="Text Box 3">
          <a:extLst>
            <a:ext uri="{FF2B5EF4-FFF2-40B4-BE49-F238E27FC236}">
              <a16:creationId xmlns:a16="http://schemas.microsoft.com/office/drawing/2014/main" id="{D8B1B9B1-5E04-41A1-9F84-E5CD16682C74}"/>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62" name="Text Box 3">
          <a:extLst>
            <a:ext uri="{FF2B5EF4-FFF2-40B4-BE49-F238E27FC236}">
              <a16:creationId xmlns:a16="http://schemas.microsoft.com/office/drawing/2014/main" id="{290135D3-2B57-4416-98D5-FB9E050948A1}"/>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66</xdr:row>
      <xdr:rowOff>0</xdr:rowOff>
    </xdr:from>
    <xdr:ext cx="76200" cy="9525"/>
    <xdr:sp macro="" textlink="">
      <xdr:nvSpPr>
        <xdr:cNvPr id="563" name="Text Box 3">
          <a:extLst>
            <a:ext uri="{FF2B5EF4-FFF2-40B4-BE49-F238E27FC236}">
              <a16:creationId xmlns:a16="http://schemas.microsoft.com/office/drawing/2014/main" id="{5A4D95DA-3A13-4126-880E-1A34DA4052A1}"/>
            </a:ext>
          </a:extLst>
        </xdr:cNvPr>
        <xdr:cNvSpPr txBox="1">
          <a:spLocks noChangeArrowheads="1"/>
        </xdr:cNvSpPr>
      </xdr:nvSpPr>
      <xdr:spPr bwMode="auto">
        <a:xfrm>
          <a:off x="609600" y="121539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64" name="Text Box 3">
          <a:extLst>
            <a:ext uri="{FF2B5EF4-FFF2-40B4-BE49-F238E27FC236}">
              <a16:creationId xmlns:a16="http://schemas.microsoft.com/office/drawing/2014/main" id="{A392E7E0-0E8D-4606-8E8F-4144A454784F}"/>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65" name="Text Box 3">
          <a:extLst>
            <a:ext uri="{FF2B5EF4-FFF2-40B4-BE49-F238E27FC236}">
              <a16:creationId xmlns:a16="http://schemas.microsoft.com/office/drawing/2014/main" id="{D5ED082F-9A1E-475F-BDE0-5B7EF08FF4A0}"/>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66" name="Text Box 3">
          <a:extLst>
            <a:ext uri="{FF2B5EF4-FFF2-40B4-BE49-F238E27FC236}">
              <a16:creationId xmlns:a16="http://schemas.microsoft.com/office/drawing/2014/main" id="{33A2465D-7F87-46E5-8ABA-68C155F1D711}"/>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67" name="Text Box 3">
          <a:extLst>
            <a:ext uri="{FF2B5EF4-FFF2-40B4-BE49-F238E27FC236}">
              <a16:creationId xmlns:a16="http://schemas.microsoft.com/office/drawing/2014/main" id="{C8CAC1B3-156E-4DFB-92AA-41AC89B0CF90}"/>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68" name="Text Box 3">
          <a:extLst>
            <a:ext uri="{FF2B5EF4-FFF2-40B4-BE49-F238E27FC236}">
              <a16:creationId xmlns:a16="http://schemas.microsoft.com/office/drawing/2014/main" id="{3D5D5994-340E-48FB-AA01-CA141EF01488}"/>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69" name="Text Box 3">
          <a:extLst>
            <a:ext uri="{FF2B5EF4-FFF2-40B4-BE49-F238E27FC236}">
              <a16:creationId xmlns:a16="http://schemas.microsoft.com/office/drawing/2014/main" id="{4D6D7D8C-9A5F-44B7-8275-DB98CB714E7D}"/>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70" name="Text Box 3">
          <a:extLst>
            <a:ext uri="{FF2B5EF4-FFF2-40B4-BE49-F238E27FC236}">
              <a16:creationId xmlns:a16="http://schemas.microsoft.com/office/drawing/2014/main" id="{149E02E0-AED4-47B4-87DD-F4CEE36B12EC}"/>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71" name="Text Box 3">
          <a:extLst>
            <a:ext uri="{FF2B5EF4-FFF2-40B4-BE49-F238E27FC236}">
              <a16:creationId xmlns:a16="http://schemas.microsoft.com/office/drawing/2014/main" id="{CFE275C2-E6AB-40E8-AE27-3FCEEF0F0F29}"/>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72" name="Text Box 3">
          <a:extLst>
            <a:ext uri="{FF2B5EF4-FFF2-40B4-BE49-F238E27FC236}">
              <a16:creationId xmlns:a16="http://schemas.microsoft.com/office/drawing/2014/main" id="{D400C2FA-9EAE-4DF1-A32E-5ED7696DF72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73" name="Text Box 3">
          <a:extLst>
            <a:ext uri="{FF2B5EF4-FFF2-40B4-BE49-F238E27FC236}">
              <a16:creationId xmlns:a16="http://schemas.microsoft.com/office/drawing/2014/main" id="{D2CF8D13-DD08-4254-B793-FFAD9E3E075A}"/>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74" name="Text Box 3">
          <a:extLst>
            <a:ext uri="{FF2B5EF4-FFF2-40B4-BE49-F238E27FC236}">
              <a16:creationId xmlns:a16="http://schemas.microsoft.com/office/drawing/2014/main" id="{E3049233-9BAC-462D-8828-8F5002E48D07}"/>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75" name="Text Box 3">
          <a:extLst>
            <a:ext uri="{FF2B5EF4-FFF2-40B4-BE49-F238E27FC236}">
              <a16:creationId xmlns:a16="http://schemas.microsoft.com/office/drawing/2014/main" id="{6CCDAB26-6223-4E09-9B29-35218F1055A1}"/>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76" name="Text Box 3">
          <a:extLst>
            <a:ext uri="{FF2B5EF4-FFF2-40B4-BE49-F238E27FC236}">
              <a16:creationId xmlns:a16="http://schemas.microsoft.com/office/drawing/2014/main" id="{B7E8A849-F39B-4895-B933-12EAE33AE4B3}"/>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77" name="Text Box 3">
          <a:extLst>
            <a:ext uri="{FF2B5EF4-FFF2-40B4-BE49-F238E27FC236}">
              <a16:creationId xmlns:a16="http://schemas.microsoft.com/office/drawing/2014/main" id="{E82DFABF-5CBD-47B1-A5E8-967A0A1FE8D2}"/>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78" name="Text Box 3">
          <a:extLst>
            <a:ext uri="{FF2B5EF4-FFF2-40B4-BE49-F238E27FC236}">
              <a16:creationId xmlns:a16="http://schemas.microsoft.com/office/drawing/2014/main" id="{F4606FBE-6519-4F14-B720-83122E91153A}"/>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79" name="Text Box 3">
          <a:extLst>
            <a:ext uri="{FF2B5EF4-FFF2-40B4-BE49-F238E27FC236}">
              <a16:creationId xmlns:a16="http://schemas.microsoft.com/office/drawing/2014/main" id="{8F61D786-DF85-4BA9-8C41-A31D51804D0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80" name="Text Box 3">
          <a:extLst>
            <a:ext uri="{FF2B5EF4-FFF2-40B4-BE49-F238E27FC236}">
              <a16:creationId xmlns:a16="http://schemas.microsoft.com/office/drawing/2014/main" id="{1704AE51-1F08-4AC7-A7E1-26E87FB7B24D}"/>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81" name="Text Box 3">
          <a:extLst>
            <a:ext uri="{FF2B5EF4-FFF2-40B4-BE49-F238E27FC236}">
              <a16:creationId xmlns:a16="http://schemas.microsoft.com/office/drawing/2014/main" id="{CC223987-E0FE-4DD6-BCB5-A4D6C85D771B}"/>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82" name="Text Box 3">
          <a:extLst>
            <a:ext uri="{FF2B5EF4-FFF2-40B4-BE49-F238E27FC236}">
              <a16:creationId xmlns:a16="http://schemas.microsoft.com/office/drawing/2014/main" id="{CECE4AC9-6F24-48A2-A5AC-12603A19EF00}"/>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83" name="Text Box 3">
          <a:extLst>
            <a:ext uri="{FF2B5EF4-FFF2-40B4-BE49-F238E27FC236}">
              <a16:creationId xmlns:a16="http://schemas.microsoft.com/office/drawing/2014/main" id="{A4282804-FC51-4DDD-B814-B552B0C5C087}"/>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84" name="Text Box 3">
          <a:extLst>
            <a:ext uri="{FF2B5EF4-FFF2-40B4-BE49-F238E27FC236}">
              <a16:creationId xmlns:a16="http://schemas.microsoft.com/office/drawing/2014/main" id="{342417C2-81F6-46ED-9AA6-703304306C1F}"/>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85" name="Text Box 3">
          <a:extLst>
            <a:ext uri="{FF2B5EF4-FFF2-40B4-BE49-F238E27FC236}">
              <a16:creationId xmlns:a16="http://schemas.microsoft.com/office/drawing/2014/main" id="{9AB7DEC8-E60F-4C51-96F3-614B8A9D1B58}"/>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86" name="Text Box 3">
          <a:extLst>
            <a:ext uri="{FF2B5EF4-FFF2-40B4-BE49-F238E27FC236}">
              <a16:creationId xmlns:a16="http://schemas.microsoft.com/office/drawing/2014/main" id="{094B42D3-CE57-4F63-A079-9E36824A14C1}"/>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87" name="Text Box 3">
          <a:extLst>
            <a:ext uri="{FF2B5EF4-FFF2-40B4-BE49-F238E27FC236}">
              <a16:creationId xmlns:a16="http://schemas.microsoft.com/office/drawing/2014/main" id="{AA7434EF-EA90-4E65-90DD-13D607696C69}"/>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88" name="Text Box 3">
          <a:extLst>
            <a:ext uri="{FF2B5EF4-FFF2-40B4-BE49-F238E27FC236}">
              <a16:creationId xmlns:a16="http://schemas.microsoft.com/office/drawing/2014/main" id="{A27CB1F9-D7DA-4D70-A1E2-B8871C8FE7AA}"/>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89" name="Text Box 3">
          <a:extLst>
            <a:ext uri="{FF2B5EF4-FFF2-40B4-BE49-F238E27FC236}">
              <a16:creationId xmlns:a16="http://schemas.microsoft.com/office/drawing/2014/main" id="{63BFF08C-8B09-48FF-878D-C1CD928B5F25}"/>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90" name="Text Box 3">
          <a:extLst>
            <a:ext uri="{FF2B5EF4-FFF2-40B4-BE49-F238E27FC236}">
              <a16:creationId xmlns:a16="http://schemas.microsoft.com/office/drawing/2014/main" id="{7E56CFAA-6D61-41C4-84E1-D04616A3CC1F}"/>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91" name="Text Box 3">
          <a:extLst>
            <a:ext uri="{FF2B5EF4-FFF2-40B4-BE49-F238E27FC236}">
              <a16:creationId xmlns:a16="http://schemas.microsoft.com/office/drawing/2014/main" id="{6DDFDB25-FB5D-45DA-96B0-EB9CA639185B}"/>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92" name="Text Box 3">
          <a:extLst>
            <a:ext uri="{FF2B5EF4-FFF2-40B4-BE49-F238E27FC236}">
              <a16:creationId xmlns:a16="http://schemas.microsoft.com/office/drawing/2014/main" id="{E28A4BC5-24BE-4711-BD3A-28E1871D100A}"/>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93" name="Text Box 3">
          <a:extLst>
            <a:ext uri="{FF2B5EF4-FFF2-40B4-BE49-F238E27FC236}">
              <a16:creationId xmlns:a16="http://schemas.microsoft.com/office/drawing/2014/main" id="{48115D57-EF09-4B79-9020-9FB7633FCC76}"/>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94" name="Text Box 3">
          <a:extLst>
            <a:ext uri="{FF2B5EF4-FFF2-40B4-BE49-F238E27FC236}">
              <a16:creationId xmlns:a16="http://schemas.microsoft.com/office/drawing/2014/main" id="{2D43CC96-7E60-423C-925F-B35FE7B49B28}"/>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95" name="Text Box 3">
          <a:extLst>
            <a:ext uri="{FF2B5EF4-FFF2-40B4-BE49-F238E27FC236}">
              <a16:creationId xmlns:a16="http://schemas.microsoft.com/office/drawing/2014/main" id="{983DB150-A088-4367-AA73-870EC31EA066}"/>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96" name="Text Box 3">
          <a:extLst>
            <a:ext uri="{FF2B5EF4-FFF2-40B4-BE49-F238E27FC236}">
              <a16:creationId xmlns:a16="http://schemas.microsoft.com/office/drawing/2014/main" id="{672EB1B5-2827-4E09-9D0F-7CE376DFA4FF}"/>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97" name="Text Box 3">
          <a:extLst>
            <a:ext uri="{FF2B5EF4-FFF2-40B4-BE49-F238E27FC236}">
              <a16:creationId xmlns:a16="http://schemas.microsoft.com/office/drawing/2014/main" id="{69138131-28B8-4E92-8E50-43991785DBF5}"/>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98" name="Text Box 3">
          <a:extLst>
            <a:ext uri="{FF2B5EF4-FFF2-40B4-BE49-F238E27FC236}">
              <a16:creationId xmlns:a16="http://schemas.microsoft.com/office/drawing/2014/main" id="{C5447925-3180-439A-80C7-81C18872A88C}"/>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599" name="Text Box 3">
          <a:extLst>
            <a:ext uri="{FF2B5EF4-FFF2-40B4-BE49-F238E27FC236}">
              <a16:creationId xmlns:a16="http://schemas.microsoft.com/office/drawing/2014/main" id="{ACB4A2E2-002A-4C4E-BCF1-00F9EDF92EAE}"/>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00" name="Text Box 3">
          <a:extLst>
            <a:ext uri="{FF2B5EF4-FFF2-40B4-BE49-F238E27FC236}">
              <a16:creationId xmlns:a16="http://schemas.microsoft.com/office/drawing/2014/main" id="{28ADD6BA-05CB-47C5-BDE3-FC48F80DB4F5}"/>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01" name="Text Box 3">
          <a:extLst>
            <a:ext uri="{FF2B5EF4-FFF2-40B4-BE49-F238E27FC236}">
              <a16:creationId xmlns:a16="http://schemas.microsoft.com/office/drawing/2014/main" id="{C3F3A8C6-991C-4812-A56C-FDFDFA552EC2}"/>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02" name="Text Box 3">
          <a:extLst>
            <a:ext uri="{FF2B5EF4-FFF2-40B4-BE49-F238E27FC236}">
              <a16:creationId xmlns:a16="http://schemas.microsoft.com/office/drawing/2014/main" id="{0FB7B5C4-1C24-4E33-B93D-1C99A61A301B}"/>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03" name="Text Box 3">
          <a:extLst>
            <a:ext uri="{FF2B5EF4-FFF2-40B4-BE49-F238E27FC236}">
              <a16:creationId xmlns:a16="http://schemas.microsoft.com/office/drawing/2014/main" id="{D8EBED9E-D6B1-422B-91A2-A74FF9C017F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04" name="Text Box 3">
          <a:extLst>
            <a:ext uri="{FF2B5EF4-FFF2-40B4-BE49-F238E27FC236}">
              <a16:creationId xmlns:a16="http://schemas.microsoft.com/office/drawing/2014/main" id="{E69DFF6B-2D4E-436B-8838-8C568EB34E32}"/>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05" name="Text Box 3">
          <a:extLst>
            <a:ext uri="{FF2B5EF4-FFF2-40B4-BE49-F238E27FC236}">
              <a16:creationId xmlns:a16="http://schemas.microsoft.com/office/drawing/2014/main" id="{FED415A5-249A-4EF4-AFBF-F1AD2A914A4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06" name="Text Box 3">
          <a:extLst>
            <a:ext uri="{FF2B5EF4-FFF2-40B4-BE49-F238E27FC236}">
              <a16:creationId xmlns:a16="http://schemas.microsoft.com/office/drawing/2014/main" id="{8685173C-7E8B-4B68-AC74-0A61B395EFD6}"/>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07" name="Text Box 3">
          <a:extLst>
            <a:ext uri="{FF2B5EF4-FFF2-40B4-BE49-F238E27FC236}">
              <a16:creationId xmlns:a16="http://schemas.microsoft.com/office/drawing/2014/main" id="{438C0334-F1F7-4A93-A6DD-28D3186639AB}"/>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08" name="Text Box 3">
          <a:extLst>
            <a:ext uri="{FF2B5EF4-FFF2-40B4-BE49-F238E27FC236}">
              <a16:creationId xmlns:a16="http://schemas.microsoft.com/office/drawing/2014/main" id="{0289ABAA-8D81-49B5-B334-68882E731056}"/>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09" name="Text Box 3">
          <a:extLst>
            <a:ext uri="{FF2B5EF4-FFF2-40B4-BE49-F238E27FC236}">
              <a16:creationId xmlns:a16="http://schemas.microsoft.com/office/drawing/2014/main" id="{29F27507-E61D-4FC2-80A6-33705A0C9EE1}"/>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10" name="Text Box 3">
          <a:extLst>
            <a:ext uri="{FF2B5EF4-FFF2-40B4-BE49-F238E27FC236}">
              <a16:creationId xmlns:a16="http://schemas.microsoft.com/office/drawing/2014/main" id="{4E13769B-065E-4FF3-A4B6-8261438A4B9D}"/>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11" name="Text Box 3">
          <a:extLst>
            <a:ext uri="{FF2B5EF4-FFF2-40B4-BE49-F238E27FC236}">
              <a16:creationId xmlns:a16="http://schemas.microsoft.com/office/drawing/2014/main" id="{F69C1EBC-4A36-49AC-B267-71D3D4658709}"/>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12" name="Text Box 3">
          <a:extLst>
            <a:ext uri="{FF2B5EF4-FFF2-40B4-BE49-F238E27FC236}">
              <a16:creationId xmlns:a16="http://schemas.microsoft.com/office/drawing/2014/main" id="{4A6FC1BD-D4BF-4065-8BBB-15D446BA7956}"/>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13" name="Text Box 3">
          <a:extLst>
            <a:ext uri="{FF2B5EF4-FFF2-40B4-BE49-F238E27FC236}">
              <a16:creationId xmlns:a16="http://schemas.microsoft.com/office/drawing/2014/main" id="{3235BDBB-ABD1-40F3-9FEC-3F9706DD3BA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14" name="Text Box 3">
          <a:extLst>
            <a:ext uri="{FF2B5EF4-FFF2-40B4-BE49-F238E27FC236}">
              <a16:creationId xmlns:a16="http://schemas.microsoft.com/office/drawing/2014/main" id="{B42E3A96-4E0E-4956-9463-C195B586ED62}"/>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15" name="Text Box 3">
          <a:extLst>
            <a:ext uri="{FF2B5EF4-FFF2-40B4-BE49-F238E27FC236}">
              <a16:creationId xmlns:a16="http://schemas.microsoft.com/office/drawing/2014/main" id="{7C0BD23D-4919-4EF1-B358-DC75789B88E5}"/>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16" name="Text Box 3">
          <a:extLst>
            <a:ext uri="{FF2B5EF4-FFF2-40B4-BE49-F238E27FC236}">
              <a16:creationId xmlns:a16="http://schemas.microsoft.com/office/drawing/2014/main" id="{CB143911-53B6-4815-A8EA-EBCC28ECAE9E}"/>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17" name="Text Box 3">
          <a:extLst>
            <a:ext uri="{FF2B5EF4-FFF2-40B4-BE49-F238E27FC236}">
              <a16:creationId xmlns:a16="http://schemas.microsoft.com/office/drawing/2014/main" id="{C0561B0D-7CFE-4060-B2BC-7E2CCFB8A23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18" name="Text Box 3">
          <a:extLst>
            <a:ext uri="{FF2B5EF4-FFF2-40B4-BE49-F238E27FC236}">
              <a16:creationId xmlns:a16="http://schemas.microsoft.com/office/drawing/2014/main" id="{99E5282D-CABA-40F9-8879-2BD0656D63D1}"/>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19" name="Text Box 3">
          <a:extLst>
            <a:ext uri="{FF2B5EF4-FFF2-40B4-BE49-F238E27FC236}">
              <a16:creationId xmlns:a16="http://schemas.microsoft.com/office/drawing/2014/main" id="{60A32A74-C417-405D-AD3D-3A125B7293F0}"/>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20" name="Text Box 3">
          <a:extLst>
            <a:ext uri="{FF2B5EF4-FFF2-40B4-BE49-F238E27FC236}">
              <a16:creationId xmlns:a16="http://schemas.microsoft.com/office/drawing/2014/main" id="{FFA27649-8D1F-4618-A24C-319FA8DBDF81}"/>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21" name="Text Box 3">
          <a:extLst>
            <a:ext uri="{FF2B5EF4-FFF2-40B4-BE49-F238E27FC236}">
              <a16:creationId xmlns:a16="http://schemas.microsoft.com/office/drawing/2014/main" id="{0E5F88C7-E341-4BE8-93EC-7F2E34737373}"/>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22" name="Text Box 3">
          <a:extLst>
            <a:ext uri="{FF2B5EF4-FFF2-40B4-BE49-F238E27FC236}">
              <a16:creationId xmlns:a16="http://schemas.microsoft.com/office/drawing/2014/main" id="{178CA2E8-3ED5-47C1-94F7-BCF32CA0ECBE}"/>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23" name="Text Box 3">
          <a:extLst>
            <a:ext uri="{FF2B5EF4-FFF2-40B4-BE49-F238E27FC236}">
              <a16:creationId xmlns:a16="http://schemas.microsoft.com/office/drawing/2014/main" id="{AD5BC9C5-FC96-45F2-A8C1-A8B1F42BF1A9}"/>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24" name="Text Box 3">
          <a:extLst>
            <a:ext uri="{FF2B5EF4-FFF2-40B4-BE49-F238E27FC236}">
              <a16:creationId xmlns:a16="http://schemas.microsoft.com/office/drawing/2014/main" id="{FAEDBB99-BEF2-4613-BA97-1549B713481A}"/>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25" name="Text Box 3">
          <a:extLst>
            <a:ext uri="{FF2B5EF4-FFF2-40B4-BE49-F238E27FC236}">
              <a16:creationId xmlns:a16="http://schemas.microsoft.com/office/drawing/2014/main" id="{D0446FAB-2245-4F61-A1C6-8E4509F9AA50}"/>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26" name="Text Box 3">
          <a:extLst>
            <a:ext uri="{FF2B5EF4-FFF2-40B4-BE49-F238E27FC236}">
              <a16:creationId xmlns:a16="http://schemas.microsoft.com/office/drawing/2014/main" id="{48D9BA02-7E23-4554-9DD0-ABD0BC6A4017}"/>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27" name="Text Box 3">
          <a:extLst>
            <a:ext uri="{FF2B5EF4-FFF2-40B4-BE49-F238E27FC236}">
              <a16:creationId xmlns:a16="http://schemas.microsoft.com/office/drawing/2014/main" id="{98D4DADF-920F-431A-B48F-19E99408CFAC}"/>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28" name="Text Box 3">
          <a:extLst>
            <a:ext uri="{FF2B5EF4-FFF2-40B4-BE49-F238E27FC236}">
              <a16:creationId xmlns:a16="http://schemas.microsoft.com/office/drawing/2014/main" id="{7CA404D5-0874-438B-918F-7CD2CECFD1B0}"/>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29" name="Text Box 3">
          <a:extLst>
            <a:ext uri="{FF2B5EF4-FFF2-40B4-BE49-F238E27FC236}">
              <a16:creationId xmlns:a16="http://schemas.microsoft.com/office/drawing/2014/main" id="{A3BA6BD0-734D-49DD-B1D6-335FF387A44A}"/>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30" name="Text Box 3">
          <a:extLst>
            <a:ext uri="{FF2B5EF4-FFF2-40B4-BE49-F238E27FC236}">
              <a16:creationId xmlns:a16="http://schemas.microsoft.com/office/drawing/2014/main" id="{7E76508F-9859-437B-ACA4-D71105448AAC}"/>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31" name="Text Box 3">
          <a:extLst>
            <a:ext uri="{FF2B5EF4-FFF2-40B4-BE49-F238E27FC236}">
              <a16:creationId xmlns:a16="http://schemas.microsoft.com/office/drawing/2014/main" id="{D7883158-8E7D-4BDC-9BEE-7F9D286D46FD}"/>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32" name="Text Box 3">
          <a:extLst>
            <a:ext uri="{FF2B5EF4-FFF2-40B4-BE49-F238E27FC236}">
              <a16:creationId xmlns:a16="http://schemas.microsoft.com/office/drawing/2014/main" id="{94AC9053-EBFF-4D9F-96C3-450819B3A51E}"/>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33" name="Text Box 3">
          <a:extLst>
            <a:ext uri="{FF2B5EF4-FFF2-40B4-BE49-F238E27FC236}">
              <a16:creationId xmlns:a16="http://schemas.microsoft.com/office/drawing/2014/main" id="{EC0547D7-519B-42B0-8B7F-B160EE24378C}"/>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34" name="Text Box 3">
          <a:extLst>
            <a:ext uri="{FF2B5EF4-FFF2-40B4-BE49-F238E27FC236}">
              <a16:creationId xmlns:a16="http://schemas.microsoft.com/office/drawing/2014/main" id="{2244A854-B5D2-45C6-98FA-84399B05D3F3}"/>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35" name="Text Box 3">
          <a:extLst>
            <a:ext uri="{FF2B5EF4-FFF2-40B4-BE49-F238E27FC236}">
              <a16:creationId xmlns:a16="http://schemas.microsoft.com/office/drawing/2014/main" id="{1287DC7D-7CAC-45E3-A151-7410F6132CA2}"/>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36" name="Text Box 3">
          <a:extLst>
            <a:ext uri="{FF2B5EF4-FFF2-40B4-BE49-F238E27FC236}">
              <a16:creationId xmlns:a16="http://schemas.microsoft.com/office/drawing/2014/main" id="{8009ECF4-E829-414C-BD8A-6C907B566D8B}"/>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37" name="Text Box 3">
          <a:extLst>
            <a:ext uri="{FF2B5EF4-FFF2-40B4-BE49-F238E27FC236}">
              <a16:creationId xmlns:a16="http://schemas.microsoft.com/office/drawing/2014/main" id="{FED4B44B-78F9-4837-A7CF-A97953D2213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38" name="Text Box 3">
          <a:extLst>
            <a:ext uri="{FF2B5EF4-FFF2-40B4-BE49-F238E27FC236}">
              <a16:creationId xmlns:a16="http://schemas.microsoft.com/office/drawing/2014/main" id="{054FF320-5E03-4B67-A195-3CE5F4438218}"/>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39" name="Text Box 3">
          <a:extLst>
            <a:ext uri="{FF2B5EF4-FFF2-40B4-BE49-F238E27FC236}">
              <a16:creationId xmlns:a16="http://schemas.microsoft.com/office/drawing/2014/main" id="{91043469-0B51-40B8-B2BF-6EA2D66AB74E}"/>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40" name="Text Box 3">
          <a:extLst>
            <a:ext uri="{FF2B5EF4-FFF2-40B4-BE49-F238E27FC236}">
              <a16:creationId xmlns:a16="http://schemas.microsoft.com/office/drawing/2014/main" id="{9CB1859F-F205-4F3A-9B45-4D78965686A1}"/>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41" name="Text Box 3">
          <a:extLst>
            <a:ext uri="{FF2B5EF4-FFF2-40B4-BE49-F238E27FC236}">
              <a16:creationId xmlns:a16="http://schemas.microsoft.com/office/drawing/2014/main" id="{9F04C52C-543E-4DBE-99DC-7A0A4594FBA7}"/>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42" name="Text Box 3">
          <a:extLst>
            <a:ext uri="{FF2B5EF4-FFF2-40B4-BE49-F238E27FC236}">
              <a16:creationId xmlns:a16="http://schemas.microsoft.com/office/drawing/2014/main" id="{E48019AC-32E7-4371-B7C3-1DC2E6352107}"/>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43" name="Text Box 3">
          <a:extLst>
            <a:ext uri="{FF2B5EF4-FFF2-40B4-BE49-F238E27FC236}">
              <a16:creationId xmlns:a16="http://schemas.microsoft.com/office/drawing/2014/main" id="{787E9CAA-7279-483A-8E5D-6680AD133D55}"/>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44" name="Text Box 3">
          <a:extLst>
            <a:ext uri="{FF2B5EF4-FFF2-40B4-BE49-F238E27FC236}">
              <a16:creationId xmlns:a16="http://schemas.microsoft.com/office/drawing/2014/main" id="{1F6195D3-DE35-4996-9A1B-EA9E392D1EAA}"/>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45" name="Text Box 3">
          <a:extLst>
            <a:ext uri="{FF2B5EF4-FFF2-40B4-BE49-F238E27FC236}">
              <a16:creationId xmlns:a16="http://schemas.microsoft.com/office/drawing/2014/main" id="{3EA6BFCF-1325-426E-BDC1-A64064EE18A6}"/>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46" name="Text Box 3">
          <a:extLst>
            <a:ext uri="{FF2B5EF4-FFF2-40B4-BE49-F238E27FC236}">
              <a16:creationId xmlns:a16="http://schemas.microsoft.com/office/drawing/2014/main" id="{8ADACA97-F44D-4C9F-90A6-310E2FD74652}"/>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47" name="Text Box 3">
          <a:extLst>
            <a:ext uri="{FF2B5EF4-FFF2-40B4-BE49-F238E27FC236}">
              <a16:creationId xmlns:a16="http://schemas.microsoft.com/office/drawing/2014/main" id="{842BC4E4-DE50-4851-820B-1371309E87B2}"/>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48" name="Text Box 3">
          <a:extLst>
            <a:ext uri="{FF2B5EF4-FFF2-40B4-BE49-F238E27FC236}">
              <a16:creationId xmlns:a16="http://schemas.microsoft.com/office/drawing/2014/main" id="{842472DF-2941-4AFF-87CA-60123E82747E}"/>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49" name="Text Box 3">
          <a:extLst>
            <a:ext uri="{FF2B5EF4-FFF2-40B4-BE49-F238E27FC236}">
              <a16:creationId xmlns:a16="http://schemas.microsoft.com/office/drawing/2014/main" id="{B9536E97-41FF-4EBB-A16A-A74CB38DB562}"/>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50" name="Text Box 3">
          <a:extLst>
            <a:ext uri="{FF2B5EF4-FFF2-40B4-BE49-F238E27FC236}">
              <a16:creationId xmlns:a16="http://schemas.microsoft.com/office/drawing/2014/main" id="{909159A7-D459-42B7-ABB9-7F4B39D7094B}"/>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51" name="Text Box 3">
          <a:extLst>
            <a:ext uri="{FF2B5EF4-FFF2-40B4-BE49-F238E27FC236}">
              <a16:creationId xmlns:a16="http://schemas.microsoft.com/office/drawing/2014/main" id="{F3190AF4-0959-4534-9084-D67D31B0494C}"/>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52" name="Text Box 3">
          <a:extLst>
            <a:ext uri="{FF2B5EF4-FFF2-40B4-BE49-F238E27FC236}">
              <a16:creationId xmlns:a16="http://schemas.microsoft.com/office/drawing/2014/main" id="{918B84E7-C019-428C-BC47-4CB763420970}"/>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53" name="Text Box 3">
          <a:extLst>
            <a:ext uri="{FF2B5EF4-FFF2-40B4-BE49-F238E27FC236}">
              <a16:creationId xmlns:a16="http://schemas.microsoft.com/office/drawing/2014/main" id="{96260C17-9FED-4C11-B122-21FE218B1CD2}"/>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54" name="Text Box 3">
          <a:extLst>
            <a:ext uri="{FF2B5EF4-FFF2-40B4-BE49-F238E27FC236}">
              <a16:creationId xmlns:a16="http://schemas.microsoft.com/office/drawing/2014/main" id="{127C7FB4-8826-45A8-A2BF-D0500C404CE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55" name="Text Box 3">
          <a:extLst>
            <a:ext uri="{FF2B5EF4-FFF2-40B4-BE49-F238E27FC236}">
              <a16:creationId xmlns:a16="http://schemas.microsoft.com/office/drawing/2014/main" id="{163299C2-785E-4BAB-B8BE-4CF1647398E6}"/>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56" name="Text Box 3">
          <a:extLst>
            <a:ext uri="{FF2B5EF4-FFF2-40B4-BE49-F238E27FC236}">
              <a16:creationId xmlns:a16="http://schemas.microsoft.com/office/drawing/2014/main" id="{AC63FF23-2272-4934-9625-FA51FA3884BF}"/>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57" name="Text Box 3">
          <a:extLst>
            <a:ext uri="{FF2B5EF4-FFF2-40B4-BE49-F238E27FC236}">
              <a16:creationId xmlns:a16="http://schemas.microsoft.com/office/drawing/2014/main" id="{FF5770F0-0046-44C6-AFBE-547B63F8D4F8}"/>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58" name="Text Box 3">
          <a:extLst>
            <a:ext uri="{FF2B5EF4-FFF2-40B4-BE49-F238E27FC236}">
              <a16:creationId xmlns:a16="http://schemas.microsoft.com/office/drawing/2014/main" id="{DB9A4DF2-CEA1-466C-948A-A9D1AB8875CB}"/>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59" name="Text Box 3">
          <a:extLst>
            <a:ext uri="{FF2B5EF4-FFF2-40B4-BE49-F238E27FC236}">
              <a16:creationId xmlns:a16="http://schemas.microsoft.com/office/drawing/2014/main" id="{B181206C-8FDA-45DF-8B0A-8ABFAC1889E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60" name="Text Box 3">
          <a:extLst>
            <a:ext uri="{FF2B5EF4-FFF2-40B4-BE49-F238E27FC236}">
              <a16:creationId xmlns:a16="http://schemas.microsoft.com/office/drawing/2014/main" id="{9C924F12-18E8-4763-B2E3-B47851F251B7}"/>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61" name="Text Box 3">
          <a:extLst>
            <a:ext uri="{FF2B5EF4-FFF2-40B4-BE49-F238E27FC236}">
              <a16:creationId xmlns:a16="http://schemas.microsoft.com/office/drawing/2014/main" id="{9A2E4944-BFC7-499F-AF85-355A87B205F3}"/>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62" name="Text Box 3">
          <a:extLst>
            <a:ext uri="{FF2B5EF4-FFF2-40B4-BE49-F238E27FC236}">
              <a16:creationId xmlns:a16="http://schemas.microsoft.com/office/drawing/2014/main" id="{B8D2056D-2698-4E30-8689-0A468126728F}"/>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63" name="Text Box 3">
          <a:extLst>
            <a:ext uri="{FF2B5EF4-FFF2-40B4-BE49-F238E27FC236}">
              <a16:creationId xmlns:a16="http://schemas.microsoft.com/office/drawing/2014/main" id="{73AFFD3C-A765-434E-BFC1-4D97207FBC1B}"/>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64" name="Text Box 3">
          <a:extLst>
            <a:ext uri="{FF2B5EF4-FFF2-40B4-BE49-F238E27FC236}">
              <a16:creationId xmlns:a16="http://schemas.microsoft.com/office/drawing/2014/main" id="{97084E9F-5936-4B6A-B84B-140902A5550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65" name="Text Box 3">
          <a:extLst>
            <a:ext uri="{FF2B5EF4-FFF2-40B4-BE49-F238E27FC236}">
              <a16:creationId xmlns:a16="http://schemas.microsoft.com/office/drawing/2014/main" id="{4A685761-374D-4850-BBDC-F61820F54720}"/>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66" name="Text Box 3">
          <a:extLst>
            <a:ext uri="{FF2B5EF4-FFF2-40B4-BE49-F238E27FC236}">
              <a16:creationId xmlns:a16="http://schemas.microsoft.com/office/drawing/2014/main" id="{4D3DD77E-809B-46CB-9933-DA762C4F5413}"/>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67" name="Text Box 3">
          <a:extLst>
            <a:ext uri="{FF2B5EF4-FFF2-40B4-BE49-F238E27FC236}">
              <a16:creationId xmlns:a16="http://schemas.microsoft.com/office/drawing/2014/main" id="{36D9225C-BE13-4900-A5C4-DEF2C967045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68" name="Text Box 3">
          <a:extLst>
            <a:ext uri="{FF2B5EF4-FFF2-40B4-BE49-F238E27FC236}">
              <a16:creationId xmlns:a16="http://schemas.microsoft.com/office/drawing/2014/main" id="{63094B09-2DE5-4B5A-8ABF-089EAE21529D}"/>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69" name="Text Box 3">
          <a:extLst>
            <a:ext uri="{FF2B5EF4-FFF2-40B4-BE49-F238E27FC236}">
              <a16:creationId xmlns:a16="http://schemas.microsoft.com/office/drawing/2014/main" id="{0A024D90-914C-40FE-BD4E-EF98CBECD223}"/>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70" name="Text Box 3">
          <a:extLst>
            <a:ext uri="{FF2B5EF4-FFF2-40B4-BE49-F238E27FC236}">
              <a16:creationId xmlns:a16="http://schemas.microsoft.com/office/drawing/2014/main" id="{50955678-ED8A-43D0-9BBC-C06620E2B8D3}"/>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71" name="Text Box 3">
          <a:extLst>
            <a:ext uri="{FF2B5EF4-FFF2-40B4-BE49-F238E27FC236}">
              <a16:creationId xmlns:a16="http://schemas.microsoft.com/office/drawing/2014/main" id="{2121633B-5AC3-4567-9C52-35B236D5C8C9}"/>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72" name="Text Box 3">
          <a:extLst>
            <a:ext uri="{FF2B5EF4-FFF2-40B4-BE49-F238E27FC236}">
              <a16:creationId xmlns:a16="http://schemas.microsoft.com/office/drawing/2014/main" id="{CF67129C-959D-4BB9-9E67-716D02E2853E}"/>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73" name="Text Box 3">
          <a:extLst>
            <a:ext uri="{FF2B5EF4-FFF2-40B4-BE49-F238E27FC236}">
              <a16:creationId xmlns:a16="http://schemas.microsoft.com/office/drawing/2014/main" id="{A68AD532-0FDE-4BF0-9B9A-8A5CDE02728B}"/>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74" name="Text Box 3">
          <a:extLst>
            <a:ext uri="{FF2B5EF4-FFF2-40B4-BE49-F238E27FC236}">
              <a16:creationId xmlns:a16="http://schemas.microsoft.com/office/drawing/2014/main" id="{5E27DEC1-66C8-42A3-A4E4-A365AAF307C9}"/>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75" name="Text Box 3">
          <a:extLst>
            <a:ext uri="{FF2B5EF4-FFF2-40B4-BE49-F238E27FC236}">
              <a16:creationId xmlns:a16="http://schemas.microsoft.com/office/drawing/2014/main" id="{848EAD41-FEFB-4039-A111-8FBD165C6A14}"/>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76" name="Text Box 3">
          <a:extLst>
            <a:ext uri="{FF2B5EF4-FFF2-40B4-BE49-F238E27FC236}">
              <a16:creationId xmlns:a16="http://schemas.microsoft.com/office/drawing/2014/main" id="{C511859D-468E-48CF-917E-8EBE84C8019F}"/>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1085850</xdr:colOff>
      <xdr:row>62</xdr:row>
      <xdr:rowOff>0</xdr:rowOff>
    </xdr:from>
    <xdr:ext cx="76200" cy="9525"/>
    <xdr:sp macro="" textlink="">
      <xdr:nvSpPr>
        <xdr:cNvPr id="677" name="Text Box 3">
          <a:extLst>
            <a:ext uri="{FF2B5EF4-FFF2-40B4-BE49-F238E27FC236}">
              <a16:creationId xmlns:a16="http://schemas.microsoft.com/office/drawing/2014/main" id="{F4F6BDA0-E3E2-4CCD-84C9-D5F974B9A5B7}"/>
            </a:ext>
          </a:extLst>
        </xdr:cNvPr>
        <xdr:cNvSpPr txBox="1">
          <a:spLocks noChangeArrowheads="1"/>
        </xdr:cNvSpPr>
      </xdr:nvSpPr>
      <xdr:spPr bwMode="auto">
        <a:xfrm>
          <a:off x="609600" y="114173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47625</xdr:rowOff>
    </xdr:from>
    <xdr:ext cx="1417320" cy="657226"/>
    <xdr:pic>
      <xdr:nvPicPr>
        <xdr:cNvPr id="2" name="Picture 1">
          <a:extLst>
            <a:ext uri="{FF2B5EF4-FFF2-40B4-BE49-F238E27FC236}">
              <a16:creationId xmlns:a16="http://schemas.microsoft.com/office/drawing/2014/main" id="{485AFF49-28C6-4649-B7BE-B225555D50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47625"/>
          <a:ext cx="1417320" cy="65722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441257</xdr:colOff>
      <xdr:row>0</xdr:row>
      <xdr:rowOff>0</xdr:rowOff>
    </xdr:from>
    <xdr:ext cx="1417320" cy="611870"/>
    <xdr:pic>
      <xdr:nvPicPr>
        <xdr:cNvPr id="2" name="Picture 1">
          <a:extLst>
            <a:ext uri="{FF2B5EF4-FFF2-40B4-BE49-F238E27FC236}">
              <a16:creationId xmlns:a16="http://schemas.microsoft.com/office/drawing/2014/main" id="{027AAEA5-B9A2-4695-B9C6-470ADEA0D5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607" y="0"/>
          <a:ext cx="1417320" cy="61187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rcop-server\Arcop\Engineering%20Department\Ambulatory%20Care%20Building-AKU\BILL%20OF%20QUANITTIES\shehzaddata\CHSRES\boq\COSTCONT\To%20Shehzad\cont-finalbil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CURRENT%20JOBS%202008-09\BOQ\JOB%20AND%20PAYMENTS%20DETAI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hameed\Local%20Settings\Temporary%20Internet%20Files\OLK4\Metro%20Hanoi%201\Tendering\Packages\Store%20building\Package%203\CS3408\Standard\RP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orkstation24\c\FND%20Projects\Standar%20Specs\Electrical\Standar-Elect-BOQ.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hameed\Local%20Settings\Temporary%20Internet%20Files\OLK4\Metro%20Hanoi%201\Tendering\Packages\Store%20building\Package%203\DOCUMENT\DAUTHAU\Dungquat\GOI3\DUNGQUAT-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TLAS%20GROUP\ATLAS%20WAREHOUSE(CURENT%20PROJECT)\BILLS\4th%20BIL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TLAS%20GROUP/ATLAS%20WAREHOUSE(CURENT%20PROJECT)/BILLS/4th%20BIL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769B5F11\DUNGQUAT-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arooq%20Shaikh%20-%202014\Tenders\01%20BC%20Karachi%20&amp;%20Lahore\BC%20-%20RFP%20Karachi\00%20Submission\04%20FINAL%20SUBMISSION%20%2021-11-2014\x%20PROJECT%20MANAGERS%20001_BOQ_BC%20%2021-11-201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8.10\MBA%20Projects\ATLAS%20GROUP\ATLAS%20WAREHOUSE(CURENT%20PROJECT)\BILLS\4th%20BI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ackup%20Data\TENDER%20WORKING\(2010%20TENDER%20WORKING)\NAVEENA%20EXPORTS\NAVEENA%20EXPORT%20H.O%20WORK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nts%20and%20Settings\hameed\Local%20Settings\Temporary%20Internet%20Files\OLK4\Metro%20Hanoi%201\Tendering\Packages\Store%20building\Package%203\CS3408\Standard\RP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8.10\MBA%20Projects\Backup%20Data\TENDER%20WORKING\(2010%20TENDER%20WORKING)\NAVEENA%20EXPORTS\NAVEENA%20EXPORT%20H.O%20WORK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espak10\d\2215%20FSD\2215\Sewer%20Design%20(Actual%20Velocit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Backup%20Data\MY%20DOCUMENT\My%20Documents%20UP%20TO%202009\BILLS%20FILE%20UP%20TO%20DEC%202009\ATLAS%20HONDA\500K\Power%20ho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ime%20Minister%20Housing%20Pr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arooq%20Shaikh%20-%202014\Tenders\01%20BC%20Karachi%20&amp;%20Lahore\BC%20-%20RFP%20Karachi\00%20Submission\04%20FINAL%20SUBMISSION%20%2021-11-2014\x%20PROJECT%20MANAGERS%20001_BOQ_BC%20%2021-11-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rn-eval1"/>
      <sheetName val="furn-update"/>
      <sheetName val="B"/>
      <sheetName val="Cash Flow - Office Building (2)"/>
      <sheetName val="Repayment Schedule"/>
      <sheetName val="Index"/>
      <sheetName val="Consolidated"/>
      <sheetName val="Clifton Medical Services"/>
      <sheetName val="Laboratory Building I"/>
      <sheetName val="Faculty Office Building"/>
      <sheetName val="Phlebotomy Centre, Afghanistan"/>
      <sheetName val="OBSC"/>
      <sheetName val="Child Care Centre ($1.17M)"/>
      <sheetName val="Child Care Centre ($0.5M)"/>
      <sheetName val="UMP III ($0.3M)"/>
      <sheetName val="UMP III ($2.5M)"/>
      <sheetName val="UMP III ($2.0M)"/>
      <sheetName val="Safety &amp; Security ($1.7M)"/>
      <sheetName val="Safety &amp; Security ($0.3M)"/>
      <sheetName val="Multi Slice CT Scanner ($1M)"/>
      <sheetName val="Multi Slice CT Scanner ($1.2M)"/>
      <sheetName val="Second MRI ($1M)"/>
      <sheetName val="Second MRI ($1.5M)"/>
      <sheetName val="Second Cath Lab ($0.7M)"/>
      <sheetName val="Second Cath Lab ($0.3M)"/>
      <sheetName val="HIMS"/>
      <sheetName val="Laundry and Linen ($0.1M)"/>
      <sheetName val="Laundry and Linen ($4M)"/>
      <sheetName val="Rooftop Development"/>
      <sheetName val="Visitors Cafeteria-Kitchen"/>
      <sheetName val="Heat Recovery -SGPP ($0.5M)"/>
      <sheetName val="Heat Recovery -SGPP ( 2.5M"/>
      <sheetName val="Landscaping"/>
      <sheetName val="Self Generation Power Plant"/>
      <sheetName val="Project (1)"/>
      <sheetName val="Project (2)"/>
      <sheetName val="Project (3)"/>
      <sheetName val="Project (4)"/>
      <sheetName val="Project (5)"/>
      <sheetName val="Normal Basis"/>
      <sheetName val="Architecture work &quot;A&quot; "/>
      <sheetName val="SPT vs PHI"/>
      <sheetName val="MTL$-INTER"/>
      <sheetName val="FitOutConfCentre"/>
      <sheetName val="갑지"/>
      <sheetName val="Cash_Flow_-_Office_Building_(21"/>
      <sheetName val="Repayment_Schedule1"/>
      <sheetName val="Clifton_Medical_Services1"/>
      <sheetName val="Laboratory_Building_I1"/>
      <sheetName val="Faculty_Office_Building1"/>
      <sheetName val="Phlebotomy_Centre,_Afghanistan1"/>
      <sheetName val="Child_Care_Centre_($1_17M)1"/>
      <sheetName val="Child_Care_Centre_($0_5M)1"/>
      <sheetName val="UMP_III_($0_3M)1"/>
      <sheetName val="UMP_III_($2_5M)1"/>
      <sheetName val="UMP_III_($2_0M)1"/>
      <sheetName val="Safety_&amp;_Security_($1_7M)1"/>
      <sheetName val="Safety_&amp;_Security_($0_3M)1"/>
      <sheetName val="Multi_Slice_CT_Scanner_($1M)1"/>
      <sheetName val="Multi_Slice_CT_Scanner_($1_2M)1"/>
      <sheetName val="Second_MRI_($1M)1"/>
      <sheetName val="Second_MRI_($1_5M)1"/>
      <sheetName val="Second_Cath_Lab_($0_7M)1"/>
      <sheetName val="Second_Cath_Lab_($0_3M)1"/>
      <sheetName val="Laundry_and_Linen_($0_1M)1"/>
      <sheetName val="Laundry_and_Linen_($4M)1"/>
      <sheetName val="Rooftop_Development1"/>
      <sheetName val="Visitors_Cafeteria-Kitchen1"/>
      <sheetName val="Heat_Recovery_-SGPP_($0_5M)1"/>
      <sheetName val="Heat_Recovery_-SGPP_(_2_5M1"/>
      <sheetName val="Self_Generation_Power_Plant1"/>
      <sheetName val="Project_(1)1"/>
      <sheetName val="Project_(2)1"/>
      <sheetName val="Project_(3)1"/>
      <sheetName val="Project_(4)1"/>
      <sheetName val="Project_(5)1"/>
      <sheetName val="Cash_Flow_-_Office_Building_(2)"/>
      <sheetName val="Repayment_Schedule"/>
      <sheetName val="Clifton_Medical_Services"/>
      <sheetName val="Laboratory_Building_I"/>
      <sheetName val="Faculty_Office_Building"/>
      <sheetName val="Phlebotomy_Centre,_Afghanistan"/>
      <sheetName val="Child_Care_Centre_($1_17M)"/>
      <sheetName val="Child_Care_Centre_($0_5M)"/>
      <sheetName val="UMP_III_($0_3M)"/>
      <sheetName val="UMP_III_($2_5M)"/>
      <sheetName val="UMP_III_($2_0M)"/>
      <sheetName val="Safety_&amp;_Security_($1_7M)"/>
      <sheetName val="Safety_&amp;_Security_($0_3M)"/>
      <sheetName val="Multi_Slice_CT_Scanner_($1M)"/>
      <sheetName val="Multi_Slice_CT_Scanner_($1_2M)"/>
      <sheetName val="Second_MRI_($1M)"/>
      <sheetName val="Second_MRI_($1_5M)"/>
      <sheetName val="Second_Cath_Lab_($0_7M)"/>
      <sheetName val="Second_Cath_Lab_($0_3M)"/>
      <sheetName val="Laundry_and_Linen_($0_1M)"/>
      <sheetName val="Laundry_and_Linen_($4M)"/>
      <sheetName val="Rooftop_Development"/>
      <sheetName val="Visitors_Cafeteria-Kitchen"/>
      <sheetName val="Heat_Recovery_-SGPP_($0_5M)"/>
      <sheetName val="Heat_Recovery_-SGPP_(_2_5M"/>
      <sheetName val="Self_Generation_Power_Plant"/>
      <sheetName val="Project_(1)"/>
      <sheetName val="Project_(2)"/>
      <sheetName val="Project_(3)"/>
      <sheetName val="Project_(4)"/>
      <sheetName val="Project_(5)"/>
      <sheetName val="Cash_Flow_-_Office_Building_(22"/>
      <sheetName val="Repayment_Schedule2"/>
      <sheetName val="Clifton_Medical_Services2"/>
      <sheetName val="Laboratory_Building_I2"/>
      <sheetName val="Faculty_Office_Building2"/>
      <sheetName val="Phlebotomy_Centre,_Afghanistan2"/>
      <sheetName val="Child_Care_Centre_($1_17M)2"/>
      <sheetName val="Child_Care_Centre_($0_5M)2"/>
      <sheetName val="UMP_III_($0_3M)2"/>
      <sheetName val="UMP_III_($2_5M)2"/>
      <sheetName val="UMP_III_($2_0M)2"/>
      <sheetName val="Safety_&amp;_Security_($1_7M)2"/>
      <sheetName val="Safety_&amp;_Security_($0_3M)2"/>
      <sheetName val="Multi_Slice_CT_Scanner_($1M)2"/>
      <sheetName val="Multi_Slice_CT_Scanner_($1_2M)2"/>
      <sheetName val="Second_MRI_($1M)2"/>
      <sheetName val="Second_MRI_($1_5M)2"/>
      <sheetName val="Second_Cath_Lab_($0_7M)2"/>
      <sheetName val="Second_Cath_Lab_($0_3M)2"/>
      <sheetName val="Laundry_and_Linen_($0_1M)2"/>
      <sheetName val="Laundry_and_Linen_($4M)2"/>
      <sheetName val="Rooftop_Development2"/>
      <sheetName val="Visitors_Cafeteria-Kitchen2"/>
      <sheetName val="Heat_Recovery_-SGPP_($0_5M)2"/>
      <sheetName val="Heat_Recovery_-SGPP_(_2_5M2"/>
      <sheetName val="Self_Generation_Power_Plant2"/>
      <sheetName val="Project_(1)2"/>
      <sheetName val="Project_(2)2"/>
      <sheetName val="Project_(3)2"/>
      <sheetName val="Project_(4)2"/>
      <sheetName val="Project_(5)2"/>
      <sheetName val="Cash_Flow_-_Office_Building_(23"/>
      <sheetName val="Repayment_Schedule3"/>
      <sheetName val="Clifton_Medical_Services3"/>
      <sheetName val="Laboratory_Building_I3"/>
      <sheetName val="Faculty_Office_Building3"/>
      <sheetName val="Phlebotomy_Centre,_Afghanistan3"/>
      <sheetName val="Child_Care_Centre_($1_17M)3"/>
      <sheetName val="Child_Care_Centre_($0_5M)3"/>
      <sheetName val="UMP_III_($0_3M)3"/>
      <sheetName val="UMP_III_($2_5M)3"/>
      <sheetName val="UMP_III_($2_0M)3"/>
      <sheetName val="Safety_&amp;_Security_($1_7M)3"/>
      <sheetName val="Safety_&amp;_Security_($0_3M)3"/>
      <sheetName val="Multi_Slice_CT_Scanner_($1M)3"/>
      <sheetName val="Multi_Slice_CT_Scanner_($1_2M)3"/>
      <sheetName val="Second_MRI_($1M)3"/>
      <sheetName val="Second_MRI_($1_5M)3"/>
      <sheetName val="Second_Cath_Lab_($0_7M)3"/>
      <sheetName val="Second_Cath_Lab_($0_3M)3"/>
      <sheetName val="Laundry_and_Linen_($0_1M)3"/>
      <sheetName val="Laundry_and_Linen_($4M)3"/>
      <sheetName val="Rooftop_Development3"/>
      <sheetName val="Visitors_Cafeteria-Kitchen3"/>
      <sheetName val="Heat_Recovery_-SGPP_($0_5M)3"/>
      <sheetName val="Heat_Recovery_-SGPP_(_2_5M3"/>
      <sheetName val="Self_Generation_Power_Plant3"/>
      <sheetName val="Project_(1)3"/>
      <sheetName val="Project_(2)3"/>
      <sheetName val="Project_(3)3"/>
      <sheetName val="Project_(4)3"/>
      <sheetName val="Project_(5)3"/>
      <sheetName val="주관사업"/>
      <sheetName val="SUM"/>
      <sheetName val="BOQ"/>
      <sheetName val="Basis"/>
      <sheetName val="DATA"/>
      <sheetName val="PROCURE"/>
    </sheetNames>
    <sheetDataSet>
      <sheetData sheetId="0" refreshError="1"/>
      <sheetData sheetId="1" refreshError="1"/>
      <sheetData sheetId="2" refreshError="1">
        <row r="8">
          <cell r="B8" t="str">
            <v>LOOSE METAL FURNITURE FITTINGS</v>
          </cell>
        </row>
        <row r="9">
          <cell r="B9" t="str">
            <v>LOOSE METAL FURNITURE FITTINGS</v>
          </cell>
        </row>
        <row r="10">
          <cell r="A10" t="str">
            <v>A</v>
          </cell>
          <cell r="B10" t="str">
            <v>Supply 'FILING CABINET', type FC-1, overall dims.</v>
          </cell>
        </row>
        <row r="11">
          <cell r="B11" t="str">
            <v>1'-6"x1'-6"x4'-3" of 18 gauge galvanized steel sheet all as</v>
          </cell>
        </row>
        <row r="12">
          <cell r="B12" t="str">
            <v>per detail.</v>
          </cell>
          <cell r="C12" t="str">
            <v>No</v>
          </cell>
          <cell r="D12">
            <v>175</v>
          </cell>
          <cell r="E12">
            <v>41</v>
          </cell>
        </row>
        <row r="13">
          <cell r="B13" t="str">
            <v>per detail.</v>
          </cell>
          <cell r="C13" t="str">
            <v>No</v>
          </cell>
          <cell r="D13">
            <v>175</v>
          </cell>
          <cell r="E13">
            <v>41</v>
          </cell>
        </row>
        <row r="14">
          <cell r="A14" t="str">
            <v>B</v>
          </cell>
          <cell r="B14" t="str">
            <v>Supply 'EXECUTIVE CHAIR' type KV-1 as per detail.</v>
          </cell>
          <cell r="C14" t="str">
            <v>No</v>
          </cell>
          <cell r="D14">
            <v>106</v>
          </cell>
          <cell r="E14">
            <v>27</v>
          </cell>
        </row>
        <row r="15">
          <cell r="A15" t="str">
            <v>B</v>
          </cell>
          <cell r="B15" t="str">
            <v>Supply 'EXECUTIVE CHAIR' type KV-1 as per detail.</v>
          </cell>
          <cell r="C15" t="str">
            <v>No</v>
          </cell>
          <cell r="D15">
            <v>106</v>
          </cell>
          <cell r="E15">
            <v>27</v>
          </cell>
        </row>
        <row r="16">
          <cell r="A16" t="str">
            <v>C</v>
          </cell>
          <cell r="B16" t="str">
            <v>Supply 'SECRETARIAL CHAIR' type KV-2 as per</v>
          </cell>
        </row>
        <row r="17">
          <cell r="B17" t="str">
            <v>detail.</v>
          </cell>
          <cell r="C17" t="str">
            <v>No</v>
          </cell>
          <cell r="D17">
            <v>128</v>
          </cell>
          <cell r="E17">
            <v>86</v>
          </cell>
        </row>
        <row r="18">
          <cell r="B18" t="str">
            <v>detail.</v>
          </cell>
          <cell r="C18" t="str">
            <v>No</v>
          </cell>
          <cell r="D18">
            <v>128</v>
          </cell>
          <cell r="E18">
            <v>86</v>
          </cell>
        </row>
        <row r="19">
          <cell r="A19" t="str">
            <v>D</v>
          </cell>
          <cell r="B19" t="str">
            <v>Supply 'HIGH LEVEL CHAIR WITH FOOT RING',</v>
          </cell>
        </row>
        <row r="20">
          <cell r="B20" t="str">
            <v>type KV-3 as per detail</v>
          </cell>
          <cell r="C20" t="str">
            <v>No</v>
          </cell>
          <cell r="D20">
            <v>0</v>
          </cell>
          <cell r="E20">
            <v>20</v>
          </cell>
        </row>
        <row r="21">
          <cell r="E21">
            <v>20</v>
          </cell>
        </row>
        <row r="22">
          <cell r="A22" t="str">
            <v>E</v>
          </cell>
          <cell r="B22" t="str">
            <v>Supply 'TABLET ARM CHAIR' type KV-4 as per</v>
          </cell>
        </row>
        <row r="23">
          <cell r="B23" t="str">
            <v>detail.</v>
          </cell>
          <cell r="C23" t="str">
            <v>No</v>
          </cell>
          <cell r="D23">
            <v>144</v>
          </cell>
          <cell r="E23">
            <v>60</v>
          </cell>
        </row>
        <row r="49">
          <cell r="B49" t="str">
            <v>detail.</v>
          </cell>
          <cell r="C49" t="str">
            <v>No</v>
          </cell>
          <cell r="D49">
            <v>144</v>
          </cell>
          <cell r="E49">
            <v>60</v>
          </cell>
        </row>
        <row r="50">
          <cell r="B50" t="str">
            <v>detail.</v>
          </cell>
          <cell r="C50" t="str">
            <v>No</v>
          </cell>
          <cell r="D50">
            <v>144</v>
          </cell>
          <cell r="E50">
            <v>60</v>
          </cell>
        </row>
        <row r="51">
          <cell r="B51" t="str">
            <v>detail.</v>
          </cell>
          <cell r="C51" t="str">
            <v>No</v>
          </cell>
          <cell r="D51">
            <v>144</v>
          </cell>
          <cell r="E51">
            <v>60</v>
          </cell>
        </row>
        <row r="52">
          <cell r="B52" t="str">
            <v>To Collection</v>
          </cell>
          <cell r="C52">
            <v>0</v>
          </cell>
          <cell r="D52">
            <v>0</v>
          </cell>
          <cell r="E52">
            <v>0</v>
          </cell>
          <cell r="F52" t="str">
            <v xml:space="preserve">Total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sheetData sheetId="170" refreshError="1"/>
      <sheetData sheetId="171" refreshError="1"/>
      <sheetData sheetId="172" refreshError="1"/>
      <sheetData sheetId="173" refreshError="1"/>
      <sheetData sheetId="17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al Basis"/>
      <sheetName val="MONTHLY BASIS-2008"/>
      <sheetName val="CLINT ADDRESSES"/>
      <sheetName val="LIST OF JOBS"/>
      <sheetName val="OASIS GOLF &amp; COUNTRY CLUB"/>
      <sheetName val="SENT BILLS"/>
      <sheetName val="SUM"/>
      <sheetName val="CLIENT ADDRESS DATA BASE"/>
      <sheetName val="제출계산서"/>
      <sheetName val="Bulk material prices"/>
      <sheetName val="Normal_Basis"/>
      <sheetName val="MONTHLY_BASIS-2008"/>
      <sheetName val="CLINT_ADDRESSES"/>
      <sheetName val="LIST_OF_JOBS"/>
      <sheetName val="OASIS_GOLF_&amp;_COUNTRY_CLUB"/>
      <sheetName val="SENT_BILLS"/>
      <sheetName val="Bulk_material_prices"/>
      <sheetName val="Sheet3"/>
      <sheetName val="Sheet1"/>
      <sheetName val="BOQ  SUM"/>
      <sheetName val="Steel_for_RCC_Bridge"/>
      <sheetName val="MTL$-INTER"/>
      <sheetName val="Ext.Boq"/>
      <sheetName val=" BM Plinth"/>
      <sheetName val="Annex-E"/>
      <sheetName val="J"/>
      <sheetName val="L"/>
      <sheetName val="SUMM"/>
      <sheetName val="valsch"/>
      <sheetName val="Brick Work"/>
      <sheetName val="B"/>
      <sheetName val="BOQ"/>
      <sheetName val="300"/>
      <sheetName val="100"/>
      <sheetName val="600"/>
      <sheetName val="500"/>
      <sheetName val="Ext.Boq139"/>
      <sheetName val="MATave I&amp;II MODEL"/>
      <sheetName val="Services"/>
      <sheetName val="B.O.Q"/>
      <sheetName val="당초"/>
      <sheetName val="URA-C1"/>
      <sheetName val="LEMBAR1"/>
      <sheetName val="LEMBAR2"/>
      <sheetName val="LEMBAR3"/>
      <sheetName val="LEMBAR4"/>
      <sheetName val="LEMBAR5"/>
      <sheetName val="Mat. Prices"/>
      <sheetName val="Bill 1"/>
      <sheetName val="FORM5"/>
      <sheetName val="FitOutConfCentre"/>
      <sheetName val="Material"/>
      <sheetName val="labour"/>
      <sheetName val="Sec 15"/>
      <sheetName val="Sec5"/>
      <sheetName val="Equipment"/>
      <sheetName val="TAB-11"/>
      <sheetName val="Sec 11"/>
      <sheetName val="Sec 14"/>
      <sheetName val="sec3"/>
      <sheetName val="sec4"/>
      <sheetName val="Sec27"/>
      <sheetName val="cover"/>
      <sheetName val="산근"/>
      <sheetName val="Sumamry Page"/>
      <sheetName val="CSR"/>
      <sheetName val="URA"/>
      <sheetName val="ANAL.BOW"/>
      <sheetName val="SCHEDULE"/>
      <sheetName val="Normal_Basis1"/>
      <sheetName val="MONTHLY_BASIS-20081"/>
      <sheetName val="CLINT_ADDRESSES1"/>
      <sheetName val="LIST_OF_JOBS1"/>
      <sheetName val="OASIS_GOLF_&amp;_COUNTRY_CLUB1"/>
      <sheetName val="SENT_BILLS1"/>
      <sheetName val="bulk material"/>
      <sheetName val="MixBed"/>
      <sheetName val="CondPol"/>
    </sheetNames>
    <sheetDataSet>
      <sheetData sheetId="0" refreshError="1">
        <row r="33">
          <cell r="A33" t="str">
            <v>883M</v>
          </cell>
          <cell r="B33" t="str">
            <v>M</v>
          </cell>
          <cell r="C33" t="str">
            <v>NA</v>
          </cell>
          <cell r="D33" t="str">
            <v>PORTGRAND</v>
          </cell>
          <cell r="E33" t="str">
            <v>Mr. Sabih</v>
          </cell>
          <cell r="F33" t="str">
            <v>GLC</v>
          </cell>
          <cell r="G33">
            <v>0</v>
          </cell>
          <cell r="H33">
            <v>0</v>
          </cell>
          <cell r="I33">
            <v>0</v>
          </cell>
          <cell r="J33">
            <v>0</v>
          </cell>
          <cell r="K33">
            <v>0</v>
          </cell>
          <cell r="L33">
            <v>0</v>
          </cell>
          <cell r="M33">
            <v>0</v>
          </cell>
          <cell r="N33">
            <v>0</v>
          </cell>
          <cell r="O33" t="str">
            <v>M.R.A. /  A.D.N</v>
          </cell>
          <cell r="P33">
            <v>39760</v>
          </cell>
        </row>
        <row r="41">
          <cell r="A41">
            <v>874</v>
          </cell>
          <cell r="B41">
            <v>2</v>
          </cell>
          <cell r="C41">
            <v>39505</v>
          </cell>
          <cell r="D41" t="str">
            <v xml:space="preserve">RESIDENCE BUNGALOW NO.11 SURVEY NO. 197 HYDERABAD CANTT MR.ALLAH BUX MAGSI </v>
          </cell>
          <cell r="E41" t="str">
            <v>Mr. Ahsan Najmi</v>
          </cell>
          <cell r="F41" t="str">
            <v>Najmi Bilgrami Collaborative
Rawal Masjid Annexe Block 6 Hillpark Karachi-Pakistan</v>
          </cell>
          <cell r="G41">
            <v>72000</v>
          </cell>
          <cell r="H41">
            <v>25200</v>
          </cell>
          <cell r="I41">
            <v>50000</v>
          </cell>
          <cell r="J41">
            <v>0</v>
          </cell>
          <cell r="K41">
            <v>0</v>
          </cell>
          <cell r="L41">
            <v>0</v>
          </cell>
          <cell r="M41">
            <v>0</v>
          </cell>
          <cell r="N41">
            <v>0</v>
          </cell>
          <cell r="O41" t="str">
            <v>M.A.Q</v>
          </cell>
          <cell r="P41">
            <v>39590</v>
          </cell>
        </row>
        <row r="42">
          <cell r="A42">
            <v>873</v>
          </cell>
          <cell r="B42">
            <v>2</v>
          </cell>
          <cell r="C42">
            <v>39505</v>
          </cell>
          <cell r="D42" t="str">
            <v>PROPOSED BUNGALOW ON PLOT NO.156/II D.H.A. PH. VIII.19TH STREET FOR MR ADNAN ABIDIN</v>
          </cell>
          <cell r="E42" t="str">
            <v>Mr. Ahsan Najmi</v>
          </cell>
          <cell r="F42" t="str">
            <v>Najmi Bilgrami Collaborative
Rawal Masjid Annexe Block 6 Hillpark Karachi-Pakistan</v>
          </cell>
          <cell r="G42">
            <v>31400</v>
          </cell>
          <cell r="H42">
            <v>10990</v>
          </cell>
          <cell r="I42">
            <v>21400</v>
          </cell>
          <cell r="J42">
            <v>8750</v>
          </cell>
          <cell r="K42">
            <v>0</v>
          </cell>
          <cell r="L42">
            <v>0</v>
          </cell>
          <cell r="M42">
            <v>0</v>
          </cell>
          <cell r="N42">
            <v>0</v>
          </cell>
          <cell r="O42" t="str">
            <v>M.A.Q</v>
          </cell>
          <cell r="P42">
            <v>39542</v>
          </cell>
        </row>
        <row r="51">
          <cell r="A51">
            <v>864</v>
          </cell>
          <cell r="B51">
            <v>3</v>
          </cell>
          <cell r="C51">
            <v>39472</v>
          </cell>
          <cell r="D51" t="str">
            <v>Mr. NADEEM MASOOD RESIDENCE</v>
          </cell>
          <cell r="E51" t="str">
            <v>Mr. Babar</v>
          </cell>
          <cell r="F51" t="str">
            <v>TAQ, ASSOCIATES   ( PVT.)   LIMITED,
ARCHITECTURE  AND  INTERIOR  DESIGN,
7-G BLOCK 6 PECHS KARACHI 2905 PAKISTAN
TEL: 4543442  4541510  FAX: 4520785</v>
          </cell>
          <cell r="G51">
            <v>25000</v>
          </cell>
          <cell r="H51">
            <v>12500</v>
          </cell>
          <cell r="I51">
            <v>6250</v>
          </cell>
          <cell r="J51">
            <v>6250</v>
          </cell>
          <cell r="K51">
            <v>0</v>
          </cell>
          <cell r="L51">
            <v>0</v>
          </cell>
          <cell r="M51">
            <v>0</v>
          </cell>
          <cell r="N51">
            <v>0</v>
          </cell>
          <cell r="O51" t="str">
            <v>M.A.Q</v>
          </cell>
          <cell r="P51">
            <v>39731</v>
          </cell>
          <cell r="Q51" t="str">
            <v>Fire 04/09/2008</v>
          </cell>
        </row>
        <row r="53">
          <cell r="A53">
            <v>862</v>
          </cell>
          <cell r="B53">
            <v>2</v>
          </cell>
          <cell r="C53">
            <v>39476</v>
          </cell>
          <cell r="D53" t="str">
            <v>MRS. ASKARA ABBASI, BUNGALOW ON PLOT NO 100/II , 15 TH. STREET PHASE VI, KARACHI</v>
          </cell>
          <cell r="E53" t="str">
            <v>Mr. Ahsan Najmi</v>
          </cell>
          <cell r="F53" t="str">
            <v>Najmi Bilgrami Collaborative
Rawal Masjid Annexe Block 6 Hillpark Karachi-Pakistan</v>
          </cell>
          <cell r="G53">
            <v>20000</v>
          </cell>
          <cell r="H53">
            <v>10000</v>
          </cell>
          <cell r="I53">
            <v>10000</v>
          </cell>
          <cell r="J53">
            <v>0</v>
          </cell>
          <cell r="K53">
            <v>0</v>
          </cell>
          <cell r="L53">
            <v>0</v>
          </cell>
          <cell r="M53">
            <v>0</v>
          </cell>
          <cell r="N53">
            <v>0</v>
          </cell>
          <cell r="O53" t="str">
            <v>A.D.N</v>
          </cell>
        </row>
        <row r="57">
          <cell r="A57">
            <v>858</v>
          </cell>
          <cell r="B57">
            <v>3</v>
          </cell>
          <cell r="C57">
            <v>39454</v>
          </cell>
          <cell r="D57" t="str">
            <v>Burhani Hospital, Plumbing System</v>
          </cell>
          <cell r="E57" t="str">
            <v>Noman A.Kairullah(Trustee)</v>
          </cell>
          <cell r="F57" t="str">
            <v>Burhani Hospital</v>
          </cell>
          <cell r="G57">
            <v>50000</v>
          </cell>
          <cell r="H57">
            <v>12500</v>
          </cell>
          <cell r="I57">
            <v>11500</v>
          </cell>
          <cell r="J57">
            <v>26000</v>
          </cell>
          <cell r="K57">
            <v>0</v>
          </cell>
          <cell r="L57">
            <v>0</v>
          </cell>
          <cell r="M57">
            <v>0</v>
          </cell>
          <cell r="N57">
            <v>0</v>
          </cell>
          <cell r="O57" t="str">
            <v>A.D.N</v>
          </cell>
        </row>
        <row r="58">
          <cell r="A58" t="str">
            <v>858F</v>
          </cell>
          <cell r="B58">
            <v>3</v>
          </cell>
          <cell r="C58">
            <v>39454</v>
          </cell>
          <cell r="D58" t="str">
            <v>Burhani Hospital, Fire System</v>
          </cell>
          <cell r="E58" t="str">
            <v>Noman A.Kairullah(Trustee)</v>
          </cell>
          <cell r="F58" t="str">
            <v>Burhani Hospital</v>
          </cell>
          <cell r="G58">
            <v>50000</v>
          </cell>
          <cell r="H58">
            <v>12500</v>
          </cell>
          <cell r="I58">
            <v>11500</v>
          </cell>
          <cell r="J58">
            <v>26000</v>
          </cell>
          <cell r="K58">
            <v>0</v>
          </cell>
          <cell r="L58">
            <v>0</v>
          </cell>
          <cell r="M58">
            <v>0</v>
          </cell>
          <cell r="N58">
            <v>0</v>
          </cell>
          <cell r="O58" t="str">
            <v>A.D.N</v>
          </cell>
          <cell r="P58">
            <v>39542</v>
          </cell>
        </row>
        <row r="59">
          <cell r="A59">
            <v>857</v>
          </cell>
          <cell r="B59">
            <v>3</v>
          </cell>
          <cell r="C59">
            <v>39449</v>
          </cell>
          <cell r="D59" t="str">
            <v>STANDARD CHARTERED BANK</v>
          </cell>
          <cell r="E59" t="str">
            <v>Mr. Zyed Bilgrami</v>
          </cell>
          <cell r="F59" t="str">
            <v>Najmi Bilgrami Collaborative
Rawal Masjid Annexe Block 6 Hillpark Karachi-Pakistan</v>
          </cell>
          <cell r="G59">
            <v>20000</v>
          </cell>
          <cell r="H59">
            <v>3000</v>
          </cell>
          <cell r="I59">
            <v>10000</v>
          </cell>
          <cell r="J59">
            <v>7000</v>
          </cell>
          <cell r="K59">
            <v>0</v>
          </cell>
          <cell r="L59">
            <v>0</v>
          </cell>
          <cell r="M59">
            <v>0</v>
          </cell>
          <cell r="N59">
            <v>0</v>
          </cell>
          <cell r="O59" t="str">
            <v>A.D.N</v>
          </cell>
        </row>
        <row r="76">
          <cell r="A76">
            <v>742</v>
          </cell>
          <cell r="B76">
            <v>1</v>
          </cell>
          <cell r="C76">
            <v>39377</v>
          </cell>
          <cell r="D76" t="str">
            <v>NEF SCHOOLS (6NOS)</v>
          </cell>
          <cell r="E76" t="str">
            <v>Ms. Shaista Khaliq</v>
          </cell>
          <cell r="F76" t="str">
            <v>ARSHAD SHAHID ABDULLA (Pvt.) Ltd.
210, Central Hotel Building, Merewether Road, Karachi
Tel 565-2211, Fax 665-2215</v>
          </cell>
          <cell r="G76">
            <v>30000</v>
          </cell>
          <cell r="H76">
            <v>30000</v>
          </cell>
          <cell r="I76">
            <v>10000</v>
          </cell>
          <cell r="J76">
            <v>100000</v>
          </cell>
          <cell r="K76">
            <v>44000</v>
          </cell>
          <cell r="L76">
            <v>4</v>
          </cell>
          <cell r="M76">
            <v>5</v>
          </cell>
          <cell r="N76">
            <v>0</v>
          </cell>
          <cell r="O76" t="str">
            <v>M.R.A</v>
          </cell>
          <cell r="P76">
            <v>39636</v>
          </cell>
          <cell r="Q76">
            <v>433000</v>
          </cell>
        </row>
        <row r="133">
          <cell r="A133">
            <v>625</v>
          </cell>
          <cell r="B133">
            <v>2</v>
          </cell>
          <cell r="C133">
            <v>38769</v>
          </cell>
          <cell r="D133" t="str">
            <v>ISI HEADQUARTER, KARACHI</v>
          </cell>
          <cell r="E133" t="str">
            <v>Mr. Ahsan Najmi</v>
          </cell>
          <cell r="F133" t="str">
            <v>Najmi Bilgrami Collaborative
Rawal Masjid Annexe Block 6 Hillpark Karachi-Pakistan</v>
          </cell>
          <cell r="G133">
            <v>160000</v>
          </cell>
          <cell r="H133">
            <v>100000</v>
          </cell>
          <cell r="I133">
            <v>60000</v>
          </cell>
          <cell r="J133">
            <v>0</v>
          </cell>
          <cell r="K133">
            <v>0</v>
          </cell>
          <cell r="L133">
            <v>0</v>
          </cell>
          <cell r="M133">
            <v>0</v>
          </cell>
          <cell r="N133">
            <v>0</v>
          </cell>
          <cell r="O133" t="str">
            <v>MRA</v>
          </cell>
          <cell r="P133">
            <v>39034</v>
          </cell>
        </row>
      </sheetData>
      <sheetData sheetId="1"/>
      <sheetData sheetId="2"/>
      <sheetData sheetId="3"/>
      <sheetData sheetId="4"/>
      <sheetData sheetId="5"/>
      <sheetData sheetId="6"/>
      <sheetData sheetId="7"/>
      <sheetData sheetId="8" refreshError="1"/>
      <sheetData sheetId="9" refreshError="1"/>
      <sheetData sheetId="10">
        <row r="33">
          <cell r="A33" t="str">
            <v>883M</v>
          </cell>
        </row>
      </sheetData>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ow r="33">
          <cell r="A33" t="str">
            <v>883M</v>
          </cell>
        </row>
      </sheetData>
      <sheetData sheetId="70"/>
      <sheetData sheetId="71"/>
      <sheetData sheetId="72"/>
      <sheetData sheetId="73"/>
      <sheetData sheetId="74"/>
      <sheetData sheetId="75" refreshError="1"/>
      <sheetData sheetId="76" refreshError="1"/>
      <sheetData sheetId="7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MTL$-INTER"/>
      <sheetName val="IBASE"/>
      <sheetName val="B"/>
    </sheetNames>
    <sheetDataSet>
      <sheetData sheetId="0"/>
      <sheetData sheetId="1"/>
      <sheetData sheetId="2"/>
      <sheetData sheetId="3"/>
      <sheetData sheetId="4"/>
      <sheetData sheetId="5"/>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 16010"/>
      <sheetName val="Section 16010-b"/>
      <sheetName val="Section 16050"/>
      <sheetName val="Section 16110 "/>
      <sheetName val="Section 16170"/>
      <sheetName val="Section 16300"/>
      <sheetName val="Section 16400"/>
      <sheetName val="Section 16500"/>
      <sheetName val="Section 16530"/>
      <sheetName val="Section 16535"/>
      <sheetName val="Section 16620 "/>
      <sheetName val="Section 16670"/>
      <sheetName val="Section 16720-(a)"/>
      <sheetName val="Section 16720-(b)"/>
      <sheetName val="Section 16722-(a)"/>
      <sheetName val="Section 16722 (b)"/>
      <sheetName val="Section 16723"/>
      <sheetName val="Section 16724"/>
      <sheetName val="Section 16731"/>
      <sheetName val="Section 16740"/>
      <sheetName val="Section 16740-b"/>
      <sheetName val="Section 16741"/>
      <sheetName val="Section 16745"/>
      <sheetName val="Section 16770 (a)"/>
      <sheetName val="Section 16770 (b)"/>
      <sheetName val="Section 16782"/>
      <sheetName val="Section 16890"/>
      <sheetName val="Summary Page"/>
      <sheetName val="Table of Content"/>
      <sheetName val="DI-ESTI"/>
      <sheetName val="Section_16010"/>
      <sheetName val="Section_16010-b"/>
      <sheetName val="Section_16050"/>
      <sheetName val="Section_16110_"/>
      <sheetName val="Section_16170"/>
      <sheetName val="Section_16300"/>
      <sheetName val="Section_16400"/>
      <sheetName val="Section_16500"/>
      <sheetName val="Section_16530"/>
      <sheetName val="Section_16535"/>
      <sheetName val="Section_16620_"/>
      <sheetName val="Section_16670"/>
      <sheetName val="Section_16720-(a)"/>
      <sheetName val="Section_16720-(b)"/>
      <sheetName val="Section_16722-(a)"/>
      <sheetName val="Section_16722_(b)"/>
      <sheetName val="Section_16723"/>
      <sheetName val="Section_16724"/>
      <sheetName val="Section_16731"/>
      <sheetName val="Section_16740"/>
      <sheetName val="Section_16740-b"/>
      <sheetName val="Section_16741"/>
      <sheetName val="Section_16745"/>
      <sheetName val="Section_16770_(a)"/>
      <sheetName val="Section_16770_(b)"/>
      <sheetName val="Section_16782"/>
      <sheetName val="Section_16890"/>
      <sheetName val="Summary_Page"/>
      <sheetName val="Table_of_Content"/>
      <sheetName val="Tools"/>
      <sheetName val="HEAT EXCHR SOW CALCTR"/>
      <sheetName val="HEAT_EXCHR_SOW_CALCTR"/>
      <sheetName val="Section_160501"/>
      <sheetName val="Section_160101"/>
      <sheetName val="Section_16010-b1"/>
      <sheetName val="Section_16110_1"/>
      <sheetName val="Section_161701"/>
      <sheetName val="Section_163001"/>
      <sheetName val="Section_164001"/>
      <sheetName val="Section_165001"/>
      <sheetName val="Section_165301"/>
      <sheetName val="Section_165351"/>
      <sheetName val="Section_16620_1"/>
      <sheetName val="Section_166701"/>
      <sheetName val="Section_16720-(a)1"/>
      <sheetName val="Section_16720-(b)1"/>
      <sheetName val="Section_16722-(a)1"/>
      <sheetName val="Section_16722_(b)1"/>
      <sheetName val="Section_167231"/>
      <sheetName val="Section_167241"/>
      <sheetName val="Section_167311"/>
      <sheetName val="Section_167401"/>
      <sheetName val="Section_16740-b1"/>
      <sheetName val="Section_167411"/>
      <sheetName val="Section_167451"/>
      <sheetName val="Section_16770_(a)1"/>
      <sheetName val="Section_16770_(b)1"/>
      <sheetName val="Section_167821"/>
      <sheetName val="Section_168901"/>
      <sheetName val="Summary_Page1"/>
      <sheetName val="Table_of_Content1"/>
      <sheetName val="HEAT_EXCHR_SOW_CALCTR1"/>
      <sheetName val="Section_160502"/>
      <sheetName val="Section_160102"/>
      <sheetName val="Section_16010-b2"/>
      <sheetName val="Section_16110_2"/>
      <sheetName val="Section_161702"/>
      <sheetName val="Section_163002"/>
      <sheetName val="Section_164002"/>
      <sheetName val="Section_165002"/>
      <sheetName val="Section_165302"/>
      <sheetName val="Section_165352"/>
      <sheetName val="Section_16620_2"/>
      <sheetName val="Section_166702"/>
      <sheetName val="Section_16720-(a)2"/>
      <sheetName val="Section_16720-(b)2"/>
      <sheetName val="Section_16722-(a)2"/>
      <sheetName val="Section_16722_(b)2"/>
      <sheetName val="Section_167232"/>
      <sheetName val="Section_167242"/>
      <sheetName val="Section_167312"/>
      <sheetName val="Section_167402"/>
      <sheetName val="Section_16740-b2"/>
      <sheetName val="Section_167412"/>
      <sheetName val="Section_167452"/>
      <sheetName val="Section_16770_(a)2"/>
      <sheetName val="Section_16770_(b)2"/>
      <sheetName val="Section_167822"/>
      <sheetName val="Section_168902"/>
      <sheetName val="Summary_Page2"/>
      <sheetName val="Table_of_Content2"/>
      <sheetName val="HEAT_EXCHR_SOW_CALCTR2"/>
      <sheetName val="Pipe Dia"/>
      <sheetName val="1910"/>
      <sheetName val="MTO"/>
      <sheetName val="B.O.Q"/>
      <sheetName val="Section_160503"/>
      <sheetName val="Section_160103"/>
      <sheetName val="Section_16010-b3"/>
      <sheetName val="Section_16110_3"/>
      <sheetName val="Section_161703"/>
      <sheetName val="Section_163003"/>
      <sheetName val="Section_164003"/>
      <sheetName val="Section_165003"/>
      <sheetName val="Section_165303"/>
      <sheetName val="Section_165353"/>
      <sheetName val="Section_16620_3"/>
      <sheetName val="Section_166703"/>
      <sheetName val="Section_16720-(a)3"/>
      <sheetName val="Section_16720-(b)3"/>
      <sheetName val="Section_16722-(a)3"/>
      <sheetName val="Section_16722_(b)3"/>
      <sheetName val="Section_167233"/>
      <sheetName val="Section_167243"/>
      <sheetName val="Section_167313"/>
      <sheetName val="Section_167403"/>
      <sheetName val="Section_16740-b3"/>
      <sheetName val="Section_167413"/>
      <sheetName val="Section_167453"/>
      <sheetName val="Section_16770_(a)3"/>
      <sheetName val="Section_16770_(b)3"/>
      <sheetName val="Section_167823"/>
      <sheetName val="Section_168903"/>
      <sheetName val="Summary_Page3"/>
      <sheetName val="Table_of_Content3"/>
      <sheetName val="HEAT_EXCHR_SOW_CALCTR3"/>
      <sheetName val="Section_160504"/>
      <sheetName val="Section_160104"/>
      <sheetName val="Section_16010-b4"/>
      <sheetName val="Section_16110_4"/>
      <sheetName val="Section_161704"/>
      <sheetName val="Section_163004"/>
      <sheetName val="Section_164004"/>
      <sheetName val="Section_165004"/>
      <sheetName val="Section_165304"/>
      <sheetName val="Section_165354"/>
      <sheetName val="Section_16620_4"/>
      <sheetName val="Section_166704"/>
      <sheetName val="Section_16720-(a)4"/>
      <sheetName val="Section_16720-(b)4"/>
      <sheetName val="Section_16722-(a)4"/>
      <sheetName val="Section_16722_(b)4"/>
      <sheetName val="Section_167234"/>
      <sheetName val="Section_167244"/>
      <sheetName val="Section_167314"/>
      <sheetName val="Section_167404"/>
      <sheetName val="Section_16740-b4"/>
      <sheetName val="Section_167414"/>
      <sheetName val="Section_167454"/>
      <sheetName val="Section_16770_(a)4"/>
      <sheetName val="Section_16770_(b)4"/>
      <sheetName val="Section_167824"/>
      <sheetName val="Section_168904"/>
      <sheetName val="Summary_Page4"/>
      <sheetName val="Table_of_Content4"/>
      <sheetName val="HEAT_EXCHR_SOW_CALCTR4"/>
      <sheetName val="SUMMARY WAREHOUSE"/>
      <sheetName val="SUMMARY WAREHOUSE (2)"/>
      <sheetName val="Services"/>
      <sheetName val="12CGOU"/>
      <sheetName val="MTL$-INTER"/>
      <sheetName val="04(a)-TFA"/>
      <sheetName val="BOQ"/>
      <sheetName val="Material"/>
      <sheetName val="Sec5"/>
      <sheetName val="Sec2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BOQ  SUM"/>
    </sheetNames>
    <sheetDataSet>
      <sheetData sheetId="0"/>
      <sheetData sheetId="1"/>
      <sheetData sheetId="2"/>
      <sheetData sheetId="3"/>
      <sheetData sheetId="4"/>
      <sheetData sheetId="5"/>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AREHOUSE (2)"/>
      <sheetName val="SUMMARY WAREHOUSE"/>
      <sheetName val="RUNNING BILL 1"/>
      <sheetName val="RUNNING BILL 2"/>
      <sheetName val="RUNNING BILL 3"/>
      <sheetName val="RUNNING BILL 4"/>
    </sheetNames>
    <sheetDataSet>
      <sheetData sheetId="0"/>
      <sheetData sheetId="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AREHOUSE (2)"/>
      <sheetName val="SUMMARY WAREHOUSE"/>
      <sheetName val="RUNNING BILL 1"/>
      <sheetName val="RUNNING BILL 2"/>
      <sheetName val="RUNNING BILL 3"/>
      <sheetName val="RUNNING BILL 4"/>
    </sheetNames>
    <sheetDataSet>
      <sheetData sheetId="0"/>
      <sheetData sheetId="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ASE"/>
      <sheetName val="SUM"/>
      <sheetName val="Histogram"/>
      <sheetName val="Sheet1"/>
      <sheetName val="Rate List"/>
      <sheetName val="Ext.Boq"/>
      <sheetName val="Rate_List"/>
      <sheetName val="Ext_Boq"/>
      <sheetName val="Testing"/>
      <sheetName val="estimate"/>
      <sheetName val="OB"/>
      <sheetName val="cover page"/>
      <sheetName val="IBASE2"/>
      <sheetName val="RCC,Ret. Wall"/>
      <sheetName val="D"/>
      <sheetName val="SUMMARY WAREHOUSE"/>
      <sheetName val="SUMMARY WAREHOUSE (2)"/>
      <sheetName val="Manhol Backup Calc"/>
      <sheetName val="MTL$-INTER"/>
      <sheetName val="Anx-G"/>
      <sheetName val="-"/>
      <sheetName val="Ext_Boq139"/>
      <sheetName val="BM"/>
      <sheetName val="5-Digit"/>
      <sheetName val="Code"/>
      <sheetName val="M.D.B Analysis "/>
      <sheetName val="CIVIL RATES"/>
      <sheetName val="Material Rate"/>
      <sheetName val="DSLP"/>
      <sheetName val="Basis"/>
      <sheetName val="合成単価作成表-bldg"/>
      <sheetName val="BOQ"/>
      <sheetName val="6.1-TRI"/>
      <sheetName val="HYDROTEST DIAGRAM"/>
      <sheetName val="Sheet2"/>
      <sheetName val="Ext_Boq-1"/>
      <sheetName val="boq-civil"/>
      <sheetName val="FWBS1100"/>
      <sheetName val="CALENDAR ANNUAL"/>
      <sheetName val="Khalifa Parkf"/>
      <sheetName val="Hilfstab"/>
      <sheetName val="ancillary"/>
      <sheetName val="rates"/>
      <sheetName val="Factor Sheet"/>
      <sheetName val="Factor"/>
      <sheetName val="P&amp;L Data M"/>
      <sheetName val="Backup (Dist. Net work)"/>
      <sheetName val="B-RATE"/>
      <sheetName val="ES"/>
      <sheetName val="Groups_Code"/>
      <sheetName val="Material"/>
      <sheetName val="Sec5"/>
      <sheetName val="DETAILED  BOQ"/>
      <sheetName val="Settings"/>
      <sheetName val="Quantities"/>
      <sheetName val="Area-A "/>
      <sheetName val="Ext.Boq139"/>
      <sheetName val="MATave I&amp;II MODEL"/>
      <sheetName val="Services"/>
      <sheetName val="B.O.Q"/>
      <sheetName val="ggcvcomp"/>
      <sheetName val="Links"/>
      <sheetName val="W.B,W.C"/>
      <sheetName val="Lead"/>
      <sheetName val="SCHEDULE"/>
      <sheetName val="Report"/>
      <sheetName val="DATA (2)"/>
      <sheetName val="Bill summary of cost"/>
      <sheetName val="DATA_(2)"/>
      <sheetName val="PVC Pipes"/>
      <sheetName val="DATA_(2)1"/>
      <sheetName val="Bill_summary_of_cost"/>
      <sheetName val="BILL 1,2&amp;3"/>
      <sheetName val="External_boq"/>
      <sheetName val="Concrete "/>
      <sheetName val="PMC"/>
      <sheetName val="Project Data"/>
      <sheetName val="Cover Sheet"/>
      <sheetName val="Note_Piping"/>
      <sheetName val="B_O_Q"/>
      <sheetName val="13,14"/>
      <sheetName val="Critical Lines"/>
      <sheetName val="QCalcLines_CLL"/>
      <sheetName val="conditions"/>
      <sheetName val="openings"/>
      <sheetName val="Block - A"/>
      <sheetName val="Block_-_A"/>
      <sheetName val="Ist_r_bill"/>
      <sheetName val="Civil Boq"/>
      <sheetName val="BQ_Methanol"/>
      <sheetName val="PipWT"/>
      <sheetName val="Design Data"/>
      <sheetName val="Dist"/>
      <sheetName val="03"/>
      <sheetName val="TITLES"/>
      <sheetName val="L"/>
      <sheetName val="Stone_bedding"/>
      <sheetName val="DATA_(2)2"/>
      <sheetName val="Bill_summary_of_cost1"/>
      <sheetName val="DATA_(2)3"/>
      <sheetName val="Bill_summary_of_cost2"/>
      <sheetName val="DATA_(2)4"/>
      <sheetName val="Bill_summary_of_cost3"/>
      <sheetName val="Sheet3"/>
      <sheetName val="DATA_(2)5"/>
      <sheetName val="Bill_summary_of_cost4"/>
      <sheetName val="PVC_Pipes"/>
      <sheetName val="BILL_1,2&amp;3"/>
      <sheetName val="Concrete_"/>
      <sheetName val="Project_Data"/>
      <sheetName val="Cover_Sheet"/>
      <sheetName val="Design_Data"/>
      <sheetName val="Critical_Lines"/>
      <sheetName val="Block_-_A1"/>
      <sheetName val="Civil_Boq"/>
      <sheetName val="B_O_Q1"/>
      <sheetName val="Ext_Boq1391"/>
      <sheetName val="DATA_(2)6"/>
      <sheetName val="Bill_summary_of_cost5"/>
      <sheetName val="PVC_Pipes1"/>
      <sheetName val="BILL_1,2&amp;31"/>
      <sheetName val="Concrete_1"/>
      <sheetName val="Project_Data1"/>
      <sheetName val="rATE_LIST1"/>
      <sheetName val="Cover_Sheet1"/>
      <sheetName val="Design_Data1"/>
      <sheetName val="Critical_Lines1"/>
      <sheetName val="Block_-_A2"/>
      <sheetName val="Civil_Boq1"/>
      <sheetName val="B_O_Q2"/>
      <sheetName val="Ext_Boq1"/>
      <sheetName val="Ext_Boq1392"/>
      <sheetName val="CSR"/>
      <sheetName val="B_O_Q_(2)"/>
      <sheetName val="Ext_Boq-1_(2)"/>
      <sheetName val="BOQ2"/>
      <sheetName val="Earth_Work"/>
      <sheetName val="K"/>
      <sheetName val="Drawing Hall (C)"/>
      <sheetName val="ELM"/>
      <sheetName val="Grand"/>
      <sheetName val="CSR_Regions"/>
      <sheetName val="transf"/>
      <sheetName val="Validation"/>
      <sheetName val="KLHT"/>
      <sheetName val="BOQ KACHHI"/>
      <sheetName val="Sec27"/>
      <sheetName val="PARAMETROS"/>
      <sheetName val="CALC"/>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v>0</v>
          </cell>
          <cell r="AM44">
            <v>1</v>
          </cell>
          <cell r="AN44">
            <v>18.2</v>
          </cell>
          <cell r="AO44">
            <v>8.1999999999999993</v>
          </cell>
          <cell r="AP44">
            <v>0</v>
          </cell>
          <cell r="AQ44">
            <v>42.86</v>
          </cell>
          <cell r="AR44">
            <v>85.37</v>
          </cell>
          <cell r="AS44">
            <v>0</v>
          </cell>
          <cell r="AT44">
            <v>780</v>
          </cell>
          <cell r="AU44">
            <v>700</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1">
          <cell r="AI71" t="str">
            <v xml:space="preserve">SILICONE RESIN </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2">
          <cell r="AI82" t="str">
            <v xml:space="preserve">POLY-VINYL BUTYRAL RESIN (PVB) </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row>
        <row r="104">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v>0</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BOQ  SUM"/>
      <sheetName val="04(a)-TFA"/>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pt-2"/>
      <sheetName val="04-SUMMARY PLUMBING"/>
      <sheetName val="04(a)-TFA"/>
      <sheetName val="04(b)-CWSS"/>
      <sheetName val="04(c)-SWVPS"/>
      <sheetName val="04(d)-EWSS"/>
      <sheetName val="04(d)-SS"/>
      <sheetName val="SUMMARY WAREHOUSE"/>
      <sheetName val="SUMMARY WAREHOUSE (2)"/>
    </sheetNames>
    <sheetDataSet>
      <sheetData sheetId="0"/>
      <sheetData sheetId="1"/>
      <sheetData sheetId="2">
        <row r="6">
          <cell r="H6" t="str">
            <v>Unit</v>
          </cell>
        </row>
        <row r="12">
          <cell r="H12" t="str">
            <v>Nos.</v>
          </cell>
        </row>
        <row r="13">
          <cell r="H13" t="str">
            <v>Nos.</v>
          </cell>
        </row>
        <row r="14">
          <cell r="H14" t="str">
            <v>Nos.</v>
          </cell>
        </row>
        <row r="15">
          <cell r="H15" t="str">
            <v>No.</v>
          </cell>
        </row>
        <row r="16">
          <cell r="H16" t="str">
            <v>Nos.</v>
          </cell>
        </row>
        <row r="17">
          <cell r="H17" t="str">
            <v>No.</v>
          </cell>
        </row>
        <row r="18">
          <cell r="H18" t="str">
            <v>Nos.</v>
          </cell>
        </row>
        <row r="21">
          <cell r="H21" t="str">
            <v>Nos.</v>
          </cell>
        </row>
        <row r="22">
          <cell r="H22" t="str">
            <v>Nos.</v>
          </cell>
        </row>
        <row r="23">
          <cell r="H23" t="str">
            <v>Nos.</v>
          </cell>
        </row>
        <row r="24">
          <cell r="H24" t="str">
            <v>Nos.</v>
          </cell>
        </row>
        <row r="25">
          <cell r="H25" t="str">
            <v>Nos.</v>
          </cell>
        </row>
      </sheetData>
      <sheetData sheetId="3"/>
      <sheetData sheetId="4"/>
      <sheetData sheetId="5"/>
      <sheetData sheetId="6"/>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WAREHOUSE (2)"/>
      <sheetName val="SUMMARY WAREHOUSE"/>
      <sheetName val="RUNNING BILL 1"/>
      <sheetName val="RUNNING BILL 2"/>
      <sheetName val="RUNNING BILL 3"/>
      <sheetName val="RUNNING BILL 4"/>
      <sheetName val="DI-ESTI"/>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sheetName val="BOQ"/>
      <sheetName val="sum"/>
      <sheetName val="IBASE"/>
      <sheetName val="Architecture Work A"/>
    </sheetNames>
    <sheetDataSet>
      <sheetData sheetId="0" refreshError="1"/>
      <sheetData sheetId="1"/>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MTL$-INTER"/>
      <sheetName val="IBASE"/>
      <sheetName val="SUMMARY WAREHOUSE"/>
      <sheetName val="SUMMARY WAREHOUSE (2)"/>
    </sheetNames>
    <sheetDataSet>
      <sheetData sheetId="0" refreshError="1"/>
      <sheetData sheetId="1" refreshError="1"/>
      <sheetData sheetId="2"/>
      <sheetData sheetId="3" refreshError="1">
        <row r="8">
          <cell r="B8" t="str">
            <v>5S</v>
          </cell>
          <cell r="C8">
            <v>0.5</v>
          </cell>
          <cell r="D8">
            <v>1.65</v>
          </cell>
          <cell r="E8">
            <v>1</v>
          </cell>
          <cell r="F8">
            <v>0</v>
          </cell>
          <cell r="G8">
            <v>0</v>
          </cell>
          <cell r="H8">
            <v>0</v>
          </cell>
          <cell r="I8">
            <v>7.0000000000000007E-2</v>
          </cell>
          <cell r="J8">
            <v>0</v>
          </cell>
          <cell r="K8">
            <v>7.0000000000000007E-2</v>
          </cell>
          <cell r="L8">
            <v>0</v>
          </cell>
          <cell r="M8">
            <v>0</v>
          </cell>
          <cell r="N8">
            <v>0</v>
          </cell>
          <cell r="O8">
            <v>0</v>
          </cell>
          <cell r="P8">
            <v>2</v>
          </cell>
        </row>
        <row r="9">
          <cell r="B9" t="str">
            <v>5S</v>
          </cell>
          <cell r="C9">
            <v>0.5</v>
          </cell>
          <cell r="D9">
            <v>1.65</v>
          </cell>
          <cell r="E9">
            <v>1</v>
          </cell>
          <cell r="F9">
            <v>0</v>
          </cell>
          <cell r="G9">
            <v>0</v>
          </cell>
          <cell r="H9">
            <v>0</v>
          </cell>
          <cell r="I9">
            <v>7.0000000000000007E-2</v>
          </cell>
          <cell r="J9">
            <v>0</v>
          </cell>
          <cell r="K9">
            <v>7.0000000000000007E-2</v>
          </cell>
          <cell r="L9">
            <v>0</v>
          </cell>
          <cell r="M9">
            <v>0</v>
          </cell>
          <cell r="N9">
            <v>0</v>
          </cell>
          <cell r="O9">
            <v>0</v>
          </cell>
          <cell r="P9">
            <v>2</v>
          </cell>
        </row>
        <row r="10">
          <cell r="B10" t="str">
            <v>5S</v>
          </cell>
          <cell r="C10">
            <v>0.5</v>
          </cell>
          <cell r="D10">
            <v>1.65</v>
          </cell>
          <cell r="E10">
            <v>1</v>
          </cell>
          <cell r="F10">
            <v>0</v>
          </cell>
          <cell r="G10">
            <v>0</v>
          </cell>
          <cell r="H10">
            <v>0</v>
          </cell>
          <cell r="I10">
            <v>7.0000000000000007E-2</v>
          </cell>
          <cell r="J10">
            <v>0</v>
          </cell>
          <cell r="K10">
            <v>7.0000000000000007E-2</v>
          </cell>
          <cell r="L10">
            <v>0</v>
          </cell>
          <cell r="M10">
            <v>0</v>
          </cell>
          <cell r="N10">
            <v>0</v>
          </cell>
          <cell r="O10">
            <v>0</v>
          </cell>
          <cell r="P10">
            <v>2</v>
          </cell>
        </row>
        <row r="11">
          <cell r="B11" t="str">
            <v>5S</v>
          </cell>
          <cell r="C11">
            <v>0.75</v>
          </cell>
          <cell r="D11">
            <v>1.65</v>
          </cell>
          <cell r="E11">
            <v>1</v>
          </cell>
          <cell r="F11">
            <v>0</v>
          </cell>
          <cell r="G11">
            <v>0</v>
          </cell>
          <cell r="H11">
            <v>0</v>
          </cell>
          <cell r="I11">
            <v>7.0000000000000007E-2</v>
          </cell>
          <cell r="J11">
            <v>0</v>
          </cell>
          <cell r="K11">
            <v>7.0000000000000007E-2</v>
          </cell>
          <cell r="L11">
            <v>0</v>
          </cell>
          <cell r="M11">
            <v>0</v>
          </cell>
          <cell r="N11">
            <v>0</v>
          </cell>
          <cell r="O11">
            <v>0</v>
          </cell>
          <cell r="P11">
            <v>2</v>
          </cell>
        </row>
        <row r="12">
          <cell r="B12" t="str">
            <v>5S</v>
          </cell>
          <cell r="C12">
            <v>0.75</v>
          </cell>
          <cell r="D12">
            <v>1.65</v>
          </cell>
          <cell r="E12">
            <v>1</v>
          </cell>
          <cell r="F12">
            <v>0</v>
          </cell>
          <cell r="G12">
            <v>0</v>
          </cell>
          <cell r="H12">
            <v>0</v>
          </cell>
          <cell r="I12">
            <v>7.0000000000000007E-2</v>
          </cell>
          <cell r="J12">
            <v>0</v>
          </cell>
          <cell r="K12">
            <v>7.0000000000000007E-2</v>
          </cell>
          <cell r="L12">
            <v>0</v>
          </cell>
          <cell r="M12">
            <v>0</v>
          </cell>
          <cell r="N12">
            <v>0</v>
          </cell>
          <cell r="O12">
            <v>0</v>
          </cell>
          <cell r="P12">
            <v>2</v>
          </cell>
        </row>
        <row r="13">
          <cell r="B13" t="str">
            <v>5S</v>
          </cell>
          <cell r="C13">
            <v>0.75</v>
          </cell>
          <cell r="D13">
            <v>1.65</v>
          </cell>
          <cell r="E13">
            <v>1</v>
          </cell>
          <cell r="F13">
            <v>0</v>
          </cell>
          <cell r="G13">
            <v>0</v>
          </cell>
          <cell r="H13">
            <v>0</v>
          </cell>
          <cell r="I13">
            <v>7.0000000000000007E-2</v>
          </cell>
          <cell r="J13">
            <v>0</v>
          </cell>
          <cell r="K13">
            <v>7.0000000000000007E-2</v>
          </cell>
          <cell r="L13">
            <v>0</v>
          </cell>
          <cell r="M13">
            <v>0</v>
          </cell>
          <cell r="N13">
            <v>0</v>
          </cell>
          <cell r="O13">
            <v>0</v>
          </cell>
          <cell r="P13">
            <v>2</v>
          </cell>
        </row>
        <row r="14">
          <cell r="B14" t="str">
            <v>5S</v>
          </cell>
          <cell r="C14">
            <v>1</v>
          </cell>
          <cell r="D14">
            <v>1.65</v>
          </cell>
          <cell r="E14">
            <v>1</v>
          </cell>
          <cell r="F14">
            <v>0</v>
          </cell>
          <cell r="G14">
            <v>0</v>
          </cell>
          <cell r="H14">
            <v>0</v>
          </cell>
          <cell r="I14">
            <v>0.12</v>
          </cell>
          <cell r="J14">
            <v>0</v>
          </cell>
          <cell r="K14">
            <v>0.12</v>
          </cell>
          <cell r="L14">
            <v>0</v>
          </cell>
          <cell r="M14">
            <v>0</v>
          </cell>
          <cell r="N14">
            <v>0</v>
          </cell>
          <cell r="O14">
            <v>0</v>
          </cell>
          <cell r="P14">
            <v>2</v>
          </cell>
        </row>
        <row r="15">
          <cell r="B15" t="str">
            <v>5S</v>
          </cell>
          <cell r="C15">
            <v>1</v>
          </cell>
          <cell r="D15">
            <v>1.65</v>
          </cell>
          <cell r="E15">
            <v>1</v>
          </cell>
          <cell r="F15">
            <v>0</v>
          </cell>
          <cell r="G15">
            <v>0</v>
          </cell>
          <cell r="H15">
            <v>0</v>
          </cell>
          <cell r="I15">
            <v>0.12</v>
          </cell>
          <cell r="J15">
            <v>0</v>
          </cell>
          <cell r="K15">
            <v>0.12</v>
          </cell>
          <cell r="L15">
            <v>0</v>
          </cell>
          <cell r="M15">
            <v>0</v>
          </cell>
          <cell r="N15">
            <v>0</v>
          </cell>
          <cell r="O15">
            <v>0</v>
          </cell>
          <cell r="P15">
            <v>2</v>
          </cell>
        </row>
        <row r="16">
          <cell r="B16" t="str">
            <v>5S</v>
          </cell>
          <cell r="C16">
            <v>1</v>
          </cell>
          <cell r="D16">
            <v>1.65</v>
          </cell>
          <cell r="E16">
            <v>1</v>
          </cell>
          <cell r="F16">
            <v>0</v>
          </cell>
          <cell r="G16">
            <v>0</v>
          </cell>
          <cell r="H16">
            <v>0</v>
          </cell>
          <cell r="I16">
            <v>0.12</v>
          </cell>
          <cell r="J16">
            <v>0</v>
          </cell>
          <cell r="K16">
            <v>0.12</v>
          </cell>
          <cell r="L16">
            <v>0</v>
          </cell>
          <cell r="M16">
            <v>0</v>
          </cell>
          <cell r="N16">
            <v>0</v>
          </cell>
          <cell r="O16">
            <v>0</v>
          </cell>
          <cell r="P16">
            <v>2</v>
          </cell>
        </row>
        <row r="17">
          <cell r="B17" t="str">
            <v>5S</v>
          </cell>
          <cell r="C17">
            <v>1.25</v>
          </cell>
          <cell r="D17">
            <v>1.65</v>
          </cell>
          <cell r="E17">
            <v>1</v>
          </cell>
          <cell r="F17">
            <v>0</v>
          </cell>
          <cell r="G17">
            <v>0</v>
          </cell>
          <cell r="H17">
            <v>0</v>
          </cell>
          <cell r="I17">
            <v>0.15</v>
          </cell>
          <cell r="J17">
            <v>0</v>
          </cell>
          <cell r="K17">
            <v>0.15</v>
          </cell>
          <cell r="L17">
            <v>0</v>
          </cell>
          <cell r="M17">
            <v>0</v>
          </cell>
          <cell r="N17">
            <v>0</v>
          </cell>
          <cell r="O17">
            <v>0</v>
          </cell>
          <cell r="P17">
            <v>2</v>
          </cell>
        </row>
        <row r="18">
          <cell r="B18" t="str">
            <v>5S</v>
          </cell>
          <cell r="C18">
            <v>1.25</v>
          </cell>
          <cell r="D18">
            <v>1.65</v>
          </cell>
          <cell r="E18">
            <v>1</v>
          </cell>
          <cell r="F18">
            <v>0</v>
          </cell>
          <cell r="G18">
            <v>0</v>
          </cell>
          <cell r="H18">
            <v>0</v>
          </cell>
          <cell r="I18">
            <v>0.15</v>
          </cell>
          <cell r="J18">
            <v>0</v>
          </cell>
          <cell r="K18">
            <v>0.15</v>
          </cell>
          <cell r="L18">
            <v>0</v>
          </cell>
          <cell r="M18">
            <v>0</v>
          </cell>
          <cell r="N18">
            <v>0</v>
          </cell>
          <cell r="O18">
            <v>0</v>
          </cell>
          <cell r="P18">
            <v>2</v>
          </cell>
        </row>
        <row r="19">
          <cell r="B19" t="str">
            <v>5S</v>
          </cell>
          <cell r="C19">
            <v>1.25</v>
          </cell>
          <cell r="D19">
            <v>1.65</v>
          </cell>
          <cell r="E19">
            <v>1</v>
          </cell>
          <cell r="F19">
            <v>0</v>
          </cell>
          <cell r="G19">
            <v>0</v>
          </cell>
          <cell r="H19">
            <v>0</v>
          </cell>
          <cell r="I19">
            <v>0.15</v>
          </cell>
          <cell r="J19">
            <v>0</v>
          </cell>
          <cell r="K19">
            <v>0.15</v>
          </cell>
          <cell r="L19">
            <v>0</v>
          </cell>
          <cell r="M19">
            <v>0</v>
          </cell>
          <cell r="N19">
            <v>0</v>
          </cell>
          <cell r="O19">
            <v>0</v>
          </cell>
          <cell r="P19">
            <v>2</v>
          </cell>
        </row>
        <row r="20">
          <cell r="B20" t="str">
            <v>5S</v>
          </cell>
          <cell r="C20">
            <v>1.5</v>
          </cell>
          <cell r="D20">
            <v>1.65</v>
          </cell>
          <cell r="E20">
            <v>1</v>
          </cell>
          <cell r="F20">
            <v>0</v>
          </cell>
          <cell r="G20">
            <v>0</v>
          </cell>
          <cell r="H20">
            <v>0</v>
          </cell>
          <cell r="I20">
            <v>0.15</v>
          </cell>
          <cell r="J20">
            <v>0</v>
          </cell>
          <cell r="K20">
            <v>0.15</v>
          </cell>
          <cell r="L20">
            <v>0</v>
          </cell>
          <cell r="M20">
            <v>0</v>
          </cell>
          <cell r="N20">
            <v>0</v>
          </cell>
          <cell r="O20">
            <v>0</v>
          </cell>
          <cell r="P20">
            <v>2</v>
          </cell>
        </row>
        <row r="21">
          <cell r="B21" t="str">
            <v>5S</v>
          </cell>
          <cell r="C21">
            <v>1.5</v>
          </cell>
          <cell r="D21">
            <v>1.65</v>
          </cell>
          <cell r="E21">
            <v>1</v>
          </cell>
          <cell r="F21">
            <v>0</v>
          </cell>
          <cell r="G21">
            <v>0</v>
          </cell>
          <cell r="H21">
            <v>0</v>
          </cell>
          <cell r="I21">
            <v>0.15</v>
          </cell>
          <cell r="J21">
            <v>0</v>
          </cell>
          <cell r="K21">
            <v>0.15</v>
          </cell>
          <cell r="L21">
            <v>0</v>
          </cell>
          <cell r="M21">
            <v>0</v>
          </cell>
          <cell r="N21">
            <v>0</v>
          </cell>
          <cell r="O21">
            <v>0</v>
          </cell>
          <cell r="P21">
            <v>2</v>
          </cell>
        </row>
        <row r="22">
          <cell r="B22" t="str">
            <v>5S</v>
          </cell>
          <cell r="C22">
            <v>1.5</v>
          </cell>
          <cell r="D22">
            <v>1.65</v>
          </cell>
          <cell r="E22">
            <v>1</v>
          </cell>
          <cell r="F22">
            <v>0</v>
          </cell>
          <cell r="G22">
            <v>0</v>
          </cell>
          <cell r="H22">
            <v>0</v>
          </cell>
          <cell r="I22">
            <v>0.15</v>
          </cell>
          <cell r="J22">
            <v>0</v>
          </cell>
          <cell r="K22">
            <v>0.15</v>
          </cell>
          <cell r="L22">
            <v>0</v>
          </cell>
          <cell r="M22">
            <v>0</v>
          </cell>
          <cell r="N22">
            <v>0</v>
          </cell>
          <cell r="O22">
            <v>0</v>
          </cell>
          <cell r="P22">
            <v>2</v>
          </cell>
        </row>
        <row r="23">
          <cell r="B23" t="str">
            <v>5S</v>
          </cell>
          <cell r="C23">
            <v>2</v>
          </cell>
          <cell r="D23">
            <v>1.65</v>
          </cell>
          <cell r="E23">
            <v>1</v>
          </cell>
          <cell r="F23">
            <v>0</v>
          </cell>
          <cell r="G23">
            <v>0</v>
          </cell>
          <cell r="H23">
            <v>0</v>
          </cell>
          <cell r="I23">
            <v>0.15</v>
          </cell>
          <cell r="J23">
            <v>0</v>
          </cell>
          <cell r="K23">
            <v>0.15</v>
          </cell>
          <cell r="L23">
            <v>0</v>
          </cell>
          <cell r="M23">
            <v>0</v>
          </cell>
          <cell r="N23">
            <v>0</v>
          </cell>
          <cell r="O23">
            <v>0</v>
          </cell>
          <cell r="P23">
            <v>2</v>
          </cell>
        </row>
        <row r="24">
          <cell r="B24" t="str">
            <v>5S</v>
          </cell>
          <cell r="C24">
            <v>2</v>
          </cell>
          <cell r="D24">
            <v>1.65</v>
          </cell>
          <cell r="E24">
            <v>1</v>
          </cell>
          <cell r="F24">
            <v>0</v>
          </cell>
          <cell r="G24">
            <v>0</v>
          </cell>
          <cell r="H24">
            <v>0</v>
          </cell>
          <cell r="I24">
            <v>0.15</v>
          </cell>
          <cell r="J24">
            <v>0</v>
          </cell>
          <cell r="K24">
            <v>0.15</v>
          </cell>
          <cell r="L24">
            <v>0</v>
          </cell>
          <cell r="M24">
            <v>0</v>
          </cell>
          <cell r="N24">
            <v>0</v>
          </cell>
          <cell r="O24">
            <v>0</v>
          </cell>
          <cell r="P24">
            <v>2</v>
          </cell>
        </row>
        <row r="25">
          <cell r="B25" t="str">
            <v>5S</v>
          </cell>
          <cell r="C25">
            <v>2</v>
          </cell>
          <cell r="D25">
            <v>1.65</v>
          </cell>
          <cell r="E25">
            <v>1</v>
          </cell>
          <cell r="F25">
            <v>0</v>
          </cell>
          <cell r="G25">
            <v>0</v>
          </cell>
          <cell r="H25">
            <v>0</v>
          </cell>
          <cell r="I25">
            <v>0.15</v>
          </cell>
          <cell r="J25">
            <v>0</v>
          </cell>
          <cell r="K25">
            <v>0.15</v>
          </cell>
          <cell r="L25">
            <v>0</v>
          </cell>
          <cell r="M25">
            <v>0</v>
          </cell>
          <cell r="N25">
            <v>0</v>
          </cell>
          <cell r="O25">
            <v>0</v>
          </cell>
          <cell r="P25">
            <v>2</v>
          </cell>
        </row>
        <row r="26">
          <cell r="B26" t="str">
            <v>5S</v>
          </cell>
          <cell r="C26">
            <v>2.5</v>
          </cell>
          <cell r="D26">
            <v>2.11</v>
          </cell>
          <cell r="E26">
            <v>1</v>
          </cell>
          <cell r="F26">
            <v>0</v>
          </cell>
          <cell r="G26">
            <v>0</v>
          </cell>
          <cell r="H26">
            <v>0</v>
          </cell>
          <cell r="I26">
            <v>0.15</v>
          </cell>
          <cell r="J26">
            <v>0</v>
          </cell>
          <cell r="K26">
            <v>0.15</v>
          </cell>
          <cell r="L26">
            <v>0</v>
          </cell>
          <cell r="M26">
            <v>0</v>
          </cell>
          <cell r="N26">
            <v>0</v>
          </cell>
          <cell r="O26">
            <v>0</v>
          </cell>
          <cell r="P26">
            <v>2</v>
          </cell>
        </row>
        <row r="27">
          <cell r="B27" t="str">
            <v>5S</v>
          </cell>
          <cell r="C27">
            <v>3</v>
          </cell>
          <cell r="D27">
            <v>2.11</v>
          </cell>
          <cell r="E27">
            <v>1</v>
          </cell>
          <cell r="F27">
            <v>0</v>
          </cell>
          <cell r="G27">
            <v>0</v>
          </cell>
          <cell r="H27">
            <v>0</v>
          </cell>
          <cell r="I27">
            <v>0.3</v>
          </cell>
          <cell r="J27">
            <v>0</v>
          </cell>
          <cell r="K27">
            <v>0.3</v>
          </cell>
          <cell r="L27">
            <v>0</v>
          </cell>
          <cell r="M27">
            <v>0</v>
          </cell>
          <cell r="N27">
            <v>0</v>
          </cell>
          <cell r="O27">
            <v>0</v>
          </cell>
          <cell r="P27">
            <v>2</v>
          </cell>
        </row>
        <row r="28">
          <cell r="B28" t="str">
            <v>5S</v>
          </cell>
          <cell r="C28">
            <v>3.5</v>
          </cell>
          <cell r="D28">
            <v>2.11</v>
          </cell>
          <cell r="E28">
            <v>1</v>
          </cell>
          <cell r="F28">
            <v>0</v>
          </cell>
          <cell r="G28">
            <v>0</v>
          </cell>
          <cell r="H28">
            <v>0</v>
          </cell>
          <cell r="I28">
            <v>0.3</v>
          </cell>
          <cell r="J28">
            <v>0</v>
          </cell>
          <cell r="K28">
            <v>0.3</v>
          </cell>
          <cell r="L28">
            <v>0</v>
          </cell>
          <cell r="M28">
            <v>0</v>
          </cell>
          <cell r="N28">
            <v>0</v>
          </cell>
          <cell r="O28">
            <v>0</v>
          </cell>
          <cell r="P28">
            <v>3</v>
          </cell>
        </row>
        <row r="29">
          <cell r="B29" t="str">
            <v>5S</v>
          </cell>
          <cell r="C29">
            <v>4</v>
          </cell>
          <cell r="D29">
            <v>2.11</v>
          </cell>
          <cell r="E29">
            <v>1</v>
          </cell>
          <cell r="F29">
            <v>0</v>
          </cell>
          <cell r="G29">
            <v>0</v>
          </cell>
          <cell r="H29">
            <v>0</v>
          </cell>
          <cell r="I29">
            <v>0.3</v>
          </cell>
          <cell r="J29">
            <v>0</v>
          </cell>
          <cell r="K29">
            <v>0.3</v>
          </cell>
          <cell r="L29">
            <v>0</v>
          </cell>
          <cell r="M29">
            <v>0</v>
          </cell>
          <cell r="N29">
            <v>0</v>
          </cell>
          <cell r="O29">
            <v>0</v>
          </cell>
          <cell r="P29">
            <v>3</v>
          </cell>
        </row>
        <row r="30">
          <cell r="B30" t="str">
            <v>5S</v>
          </cell>
          <cell r="C30">
            <v>5</v>
          </cell>
          <cell r="D30">
            <v>2.77</v>
          </cell>
          <cell r="E30">
            <v>1</v>
          </cell>
          <cell r="F30">
            <v>0</v>
          </cell>
          <cell r="G30">
            <v>0</v>
          </cell>
          <cell r="H30">
            <v>0</v>
          </cell>
          <cell r="I30">
            <v>0.3</v>
          </cell>
          <cell r="J30">
            <v>0</v>
          </cell>
          <cell r="K30">
            <v>0.3</v>
          </cell>
          <cell r="L30">
            <v>0</v>
          </cell>
          <cell r="M30">
            <v>0</v>
          </cell>
          <cell r="N30">
            <v>0</v>
          </cell>
          <cell r="O30">
            <v>0</v>
          </cell>
          <cell r="P30">
            <v>4</v>
          </cell>
        </row>
        <row r="31">
          <cell r="B31" t="str">
            <v>5S</v>
          </cell>
          <cell r="C31">
            <v>6</v>
          </cell>
          <cell r="D31">
            <v>2.77</v>
          </cell>
          <cell r="E31">
            <v>1</v>
          </cell>
          <cell r="F31">
            <v>0</v>
          </cell>
          <cell r="G31">
            <v>0</v>
          </cell>
          <cell r="H31">
            <v>0</v>
          </cell>
          <cell r="I31">
            <v>0.45</v>
          </cell>
          <cell r="J31">
            <v>0</v>
          </cell>
          <cell r="K31">
            <v>0.45</v>
          </cell>
          <cell r="L31">
            <v>0</v>
          </cell>
          <cell r="M31">
            <v>0</v>
          </cell>
          <cell r="N31">
            <v>0</v>
          </cell>
          <cell r="O31">
            <v>0</v>
          </cell>
          <cell r="P31">
            <v>4</v>
          </cell>
        </row>
        <row r="32">
          <cell r="B32" t="str">
            <v>5S</v>
          </cell>
          <cell r="C32">
            <v>8</v>
          </cell>
          <cell r="D32">
            <v>2.77</v>
          </cell>
          <cell r="E32">
            <v>1</v>
          </cell>
          <cell r="F32">
            <v>0</v>
          </cell>
          <cell r="G32">
            <v>0</v>
          </cell>
          <cell r="H32">
            <v>0</v>
          </cell>
          <cell r="I32">
            <v>0.45</v>
          </cell>
          <cell r="J32">
            <v>0</v>
          </cell>
          <cell r="K32">
            <v>0.45</v>
          </cell>
          <cell r="L32">
            <v>0</v>
          </cell>
          <cell r="M32">
            <v>0</v>
          </cell>
          <cell r="N32">
            <v>0</v>
          </cell>
          <cell r="O32">
            <v>0</v>
          </cell>
          <cell r="P32">
            <v>4</v>
          </cell>
        </row>
        <row r="33">
          <cell r="B33" t="str">
            <v>5S</v>
          </cell>
          <cell r="C33">
            <v>10</v>
          </cell>
          <cell r="D33">
            <v>3.4</v>
          </cell>
          <cell r="E33">
            <v>1</v>
          </cell>
          <cell r="F33">
            <v>0</v>
          </cell>
          <cell r="G33">
            <v>0</v>
          </cell>
          <cell r="H33">
            <v>0</v>
          </cell>
          <cell r="I33">
            <v>0.9</v>
          </cell>
          <cell r="J33">
            <v>0</v>
          </cell>
          <cell r="K33">
            <v>0.9</v>
          </cell>
          <cell r="L33">
            <v>0</v>
          </cell>
          <cell r="M33">
            <v>0</v>
          </cell>
          <cell r="N33">
            <v>0</v>
          </cell>
          <cell r="O33">
            <v>0</v>
          </cell>
          <cell r="P33">
            <v>4</v>
          </cell>
        </row>
        <row r="34">
          <cell r="B34" t="str">
            <v>5S</v>
          </cell>
          <cell r="C34">
            <v>12</v>
          </cell>
          <cell r="D34">
            <v>3.96</v>
          </cell>
          <cell r="E34">
            <v>1</v>
          </cell>
          <cell r="F34">
            <v>0</v>
          </cell>
          <cell r="G34">
            <v>0</v>
          </cell>
          <cell r="H34">
            <v>0</v>
          </cell>
          <cell r="I34">
            <v>1.2</v>
          </cell>
          <cell r="J34">
            <v>0</v>
          </cell>
          <cell r="K34">
            <v>1.2</v>
          </cell>
          <cell r="L34">
            <v>0</v>
          </cell>
          <cell r="M34">
            <v>0</v>
          </cell>
          <cell r="N34">
            <v>0</v>
          </cell>
          <cell r="O34">
            <v>0</v>
          </cell>
          <cell r="P34">
            <v>6</v>
          </cell>
        </row>
        <row r="35">
          <cell r="B35" t="str">
            <v>5S</v>
          </cell>
          <cell r="C35">
            <v>14</v>
          </cell>
          <cell r="D35">
            <v>3.96</v>
          </cell>
          <cell r="E35">
            <v>1</v>
          </cell>
          <cell r="F35">
            <v>0</v>
          </cell>
          <cell r="G35">
            <v>0</v>
          </cell>
          <cell r="H35">
            <v>0</v>
          </cell>
          <cell r="I35">
            <v>1.34</v>
          </cell>
          <cell r="J35">
            <v>0</v>
          </cell>
          <cell r="K35">
            <v>1.34</v>
          </cell>
          <cell r="L35">
            <v>0</v>
          </cell>
          <cell r="M35">
            <v>0</v>
          </cell>
          <cell r="N35">
            <v>0</v>
          </cell>
          <cell r="O35">
            <v>0</v>
          </cell>
          <cell r="P35">
            <v>6</v>
          </cell>
        </row>
        <row r="36">
          <cell r="B36" t="str">
            <v>5S</v>
          </cell>
          <cell r="C36">
            <v>16</v>
          </cell>
          <cell r="D36">
            <v>4.1900000000000004</v>
          </cell>
          <cell r="E36">
            <v>1</v>
          </cell>
          <cell r="F36">
            <v>0</v>
          </cell>
          <cell r="G36">
            <v>0</v>
          </cell>
          <cell r="H36">
            <v>0</v>
          </cell>
          <cell r="I36">
            <v>1.65</v>
          </cell>
          <cell r="J36">
            <v>0</v>
          </cell>
          <cell r="K36">
            <v>1.65</v>
          </cell>
          <cell r="L36">
            <v>0</v>
          </cell>
          <cell r="M36">
            <v>0</v>
          </cell>
          <cell r="N36">
            <v>0</v>
          </cell>
          <cell r="O36">
            <v>0</v>
          </cell>
          <cell r="P36">
            <v>6</v>
          </cell>
        </row>
        <row r="37">
          <cell r="B37" t="str">
            <v>5S</v>
          </cell>
          <cell r="C37">
            <v>18</v>
          </cell>
          <cell r="D37">
            <v>4.1900000000000004</v>
          </cell>
          <cell r="E37">
            <v>1</v>
          </cell>
          <cell r="F37">
            <v>0</v>
          </cell>
          <cell r="G37">
            <v>0</v>
          </cell>
          <cell r="H37">
            <v>0</v>
          </cell>
          <cell r="I37">
            <v>1.8</v>
          </cell>
          <cell r="J37">
            <v>0</v>
          </cell>
          <cell r="K37">
            <v>1.8</v>
          </cell>
          <cell r="L37">
            <v>0</v>
          </cell>
          <cell r="M37">
            <v>0</v>
          </cell>
          <cell r="N37">
            <v>0</v>
          </cell>
          <cell r="O37">
            <v>0</v>
          </cell>
          <cell r="P37">
            <v>6</v>
          </cell>
        </row>
        <row r="38">
          <cell r="B38" t="str">
            <v>5S</v>
          </cell>
          <cell r="C38">
            <v>20</v>
          </cell>
          <cell r="D38">
            <v>4.78</v>
          </cell>
          <cell r="E38">
            <v>1</v>
          </cell>
          <cell r="F38">
            <v>0</v>
          </cell>
          <cell r="G38">
            <v>0</v>
          </cell>
          <cell r="H38">
            <v>0</v>
          </cell>
          <cell r="I38">
            <v>2.54</v>
          </cell>
          <cell r="J38">
            <v>0</v>
          </cell>
          <cell r="K38">
            <v>2.54</v>
          </cell>
          <cell r="L38">
            <v>0</v>
          </cell>
          <cell r="M38">
            <v>0</v>
          </cell>
          <cell r="N38">
            <v>0</v>
          </cell>
          <cell r="O38">
            <v>0</v>
          </cell>
          <cell r="P38">
            <v>7</v>
          </cell>
        </row>
        <row r="39">
          <cell r="B39" t="str">
            <v>5S</v>
          </cell>
          <cell r="C39">
            <v>22</v>
          </cell>
          <cell r="D39">
            <v>4.78</v>
          </cell>
          <cell r="E39">
            <v>1</v>
          </cell>
          <cell r="F39">
            <v>0</v>
          </cell>
          <cell r="G39">
            <v>0</v>
          </cell>
          <cell r="H39">
            <v>0</v>
          </cell>
          <cell r="I39">
            <v>2.69</v>
          </cell>
          <cell r="J39">
            <v>0</v>
          </cell>
          <cell r="K39">
            <v>2.69</v>
          </cell>
          <cell r="L39">
            <v>0</v>
          </cell>
          <cell r="M39">
            <v>0</v>
          </cell>
          <cell r="N39">
            <v>0</v>
          </cell>
          <cell r="O39">
            <v>0</v>
          </cell>
          <cell r="P39">
            <v>8</v>
          </cell>
        </row>
        <row r="40">
          <cell r="B40" t="str">
            <v>5S</v>
          </cell>
          <cell r="C40">
            <v>24</v>
          </cell>
          <cell r="D40">
            <v>5.54</v>
          </cell>
          <cell r="E40">
            <v>1</v>
          </cell>
          <cell r="F40">
            <v>0</v>
          </cell>
          <cell r="G40">
            <v>0</v>
          </cell>
          <cell r="H40">
            <v>0</v>
          </cell>
          <cell r="I40">
            <v>2.4300000000000002</v>
          </cell>
          <cell r="J40">
            <v>1.47</v>
          </cell>
          <cell r="K40">
            <v>3.9000000000000004</v>
          </cell>
          <cell r="L40">
            <v>0</v>
          </cell>
          <cell r="M40">
            <v>0</v>
          </cell>
          <cell r="N40">
            <v>0</v>
          </cell>
          <cell r="O40">
            <v>0</v>
          </cell>
          <cell r="P40">
            <v>8</v>
          </cell>
        </row>
        <row r="41">
          <cell r="B41" t="str">
            <v>5S</v>
          </cell>
          <cell r="C41">
            <v>30</v>
          </cell>
          <cell r="D41">
            <v>6.35</v>
          </cell>
          <cell r="E41">
            <v>1</v>
          </cell>
          <cell r="F41">
            <v>0</v>
          </cell>
          <cell r="G41">
            <v>0</v>
          </cell>
          <cell r="H41">
            <v>0</v>
          </cell>
          <cell r="I41">
            <v>3.04</v>
          </cell>
          <cell r="J41">
            <v>3.11</v>
          </cell>
          <cell r="K41">
            <v>6.15</v>
          </cell>
          <cell r="L41">
            <v>0</v>
          </cell>
          <cell r="M41">
            <v>0</v>
          </cell>
          <cell r="N41">
            <v>0</v>
          </cell>
          <cell r="O41">
            <v>0</v>
          </cell>
          <cell r="P41">
            <v>10</v>
          </cell>
        </row>
        <row r="42">
          <cell r="B42">
            <v>10</v>
          </cell>
          <cell r="C42">
            <v>14</v>
          </cell>
          <cell r="D42">
            <v>6.35</v>
          </cell>
          <cell r="E42">
            <v>1</v>
          </cell>
          <cell r="F42">
            <v>0</v>
          </cell>
          <cell r="G42">
            <v>0</v>
          </cell>
          <cell r="H42">
            <v>0</v>
          </cell>
          <cell r="I42">
            <v>1.42</v>
          </cell>
          <cell r="J42">
            <v>1.27</v>
          </cell>
          <cell r="K42">
            <v>2.69</v>
          </cell>
          <cell r="L42">
            <v>0</v>
          </cell>
          <cell r="M42">
            <v>0</v>
          </cell>
          <cell r="N42">
            <v>0</v>
          </cell>
          <cell r="O42">
            <v>0</v>
          </cell>
          <cell r="P42">
            <v>6</v>
          </cell>
        </row>
        <row r="43">
          <cell r="B43">
            <v>10</v>
          </cell>
          <cell r="C43">
            <v>16</v>
          </cell>
          <cell r="D43">
            <v>6.35</v>
          </cell>
          <cell r="E43">
            <v>1</v>
          </cell>
          <cell r="F43">
            <v>0</v>
          </cell>
          <cell r="G43">
            <v>0</v>
          </cell>
          <cell r="H43">
            <v>0</v>
          </cell>
          <cell r="I43">
            <v>1.62</v>
          </cell>
          <cell r="J43">
            <v>1.38</v>
          </cell>
          <cell r="K43">
            <v>3</v>
          </cell>
          <cell r="L43">
            <v>0</v>
          </cell>
          <cell r="M43">
            <v>0</v>
          </cell>
          <cell r="N43">
            <v>0</v>
          </cell>
          <cell r="O43">
            <v>0</v>
          </cell>
          <cell r="P43">
            <v>6</v>
          </cell>
        </row>
        <row r="44">
          <cell r="B44">
            <v>10</v>
          </cell>
          <cell r="C44">
            <v>18</v>
          </cell>
          <cell r="D44">
            <v>6.35</v>
          </cell>
          <cell r="E44">
            <v>1</v>
          </cell>
          <cell r="F44">
            <v>0</v>
          </cell>
          <cell r="G44">
            <v>0</v>
          </cell>
          <cell r="H44">
            <v>0</v>
          </cell>
          <cell r="I44">
            <v>1.82</v>
          </cell>
          <cell r="J44">
            <v>1.48</v>
          </cell>
          <cell r="K44">
            <v>3.3</v>
          </cell>
          <cell r="L44">
            <v>0</v>
          </cell>
          <cell r="M44">
            <v>0</v>
          </cell>
          <cell r="N44">
            <v>0</v>
          </cell>
          <cell r="O44">
            <v>0</v>
          </cell>
          <cell r="P44">
            <v>6</v>
          </cell>
        </row>
        <row r="45">
          <cell r="B45">
            <v>10</v>
          </cell>
          <cell r="C45">
            <v>20</v>
          </cell>
          <cell r="D45">
            <v>6.35</v>
          </cell>
          <cell r="E45">
            <v>1</v>
          </cell>
          <cell r="F45">
            <v>0</v>
          </cell>
          <cell r="G45">
            <v>0</v>
          </cell>
          <cell r="H45">
            <v>0</v>
          </cell>
          <cell r="I45">
            <v>2.0299999999999998</v>
          </cell>
          <cell r="J45">
            <v>1.72</v>
          </cell>
          <cell r="K45">
            <v>3.75</v>
          </cell>
          <cell r="L45">
            <v>0</v>
          </cell>
          <cell r="M45">
            <v>0</v>
          </cell>
          <cell r="N45">
            <v>0</v>
          </cell>
          <cell r="O45">
            <v>0</v>
          </cell>
          <cell r="P45">
            <v>7</v>
          </cell>
        </row>
        <row r="46">
          <cell r="B46">
            <v>10</v>
          </cell>
          <cell r="C46">
            <v>22</v>
          </cell>
          <cell r="D46">
            <v>6.35</v>
          </cell>
          <cell r="E46">
            <v>1</v>
          </cell>
          <cell r="F46">
            <v>0</v>
          </cell>
          <cell r="G46">
            <v>0</v>
          </cell>
          <cell r="H46">
            <v>0</v>
          </cell>
          <cell r="I46">
            <v>2.23</v>
          </cell>
          <cell r="J46">
            <v>2.27</v>
          </cell>
          <cell r="K46">
            <v>4.5</v>
          </cell>
          <cell r="L46">
            <v>0</v>
          </cell>
          <cell r="M46">
            <v>0</v>
          </cell>
          <cell r="N46">
            <v>0</v>
          </cell>
          <cell r="O46">
            <v>0</v>
          </cell>
          <cell r="P46">
            <v>8</v>
          </cell>
        </row>
        <row r="47">
          <cell r="B47">
            <v>10</v>
          </cell>
          <cell r="C47">
            <v>24</v>
          </cell>
          <cell r="D47">
            <v>6.35</v>
          </cell>
          <cell r="E47">
            <v>1</v>
          </cell>
          <cell r="F47">
            <v>0</v>
          </cell>
          <cell r="G47">
            <v>0</v>
          </cell>
          <cell r="H47">
            <v>0</v>
          </cell>
          <cell r="I47">
            <v>2.4300000000000002</v>
          </cell>
          <cell r="J47">
            <v>2.0699999999999998</v>
          </cell>
          <cell r="K47">
            <v>4.5</v>
          </cell>
          <cell r="L47">
            <v>0</v>
          </cell>
          <cell r="M47">
            <v>0</v>
          </cell>
          <cell r="N47">
            <v>0</v>
          </cell>
          <cell r="O47">
            <v>0</v>
          </cell>
          <cell r="P47">
            <v>8</v>
          </cell>
        </row>
        <row r="48">
          <cell r="B48">
            <v>10</v>
          </cell>
          <cell r="C48">
            <v>26</v>
          </cell>
          <cell r="D48">
            <v>7.92</v>
          </cell>
          <cell r="E48">
            <v>1</v>
          </cell>
          <cell r="F48">
            <v>0</v>
          </cell>
          <cell r="G48">
            <v>0</v>
          </cell>
          <cell r="H48">
            <v>0</v>
          </cell>
          <cell r="I48">
            <v>2.64</v>
          </cell>
          <cell r="J48">
            <v>4.8600000000000003</v>
          </cell>
          <cell r="K48">
            <v>7.5</v>
          </cell>
          <cell r="L48">
            <v>0</v>
          </cell>
          <cell r="M48">
            <v>0</v>
          </cell>
          <cell r="N48">
            <v>0</v>
          </cell>
          <cell r="O48">
            <v>0</v>
          </cell>
          <cell r="P48">
            <v>9</v>
          </cell>
        </row>
        <row r="49">
          <cell r="B49">
            <v>10</v>
          </cell>
          <cell r="C49">
            <v>28</v>
          </cell>
          <cell r="D49">
            <v>7.92</v>
          </cell>
          <cell r="E49">
            <v>1</v>
          </cell>
          <cell r="F49">
            <v>0</v>
          </cell>
          <cell r="G49">
            <v>0</v>
          </cell>
          <cell r="H49">
            <v>0</v>
          </cell>
          <cell r="I49">
            <v>2.84</v>
          </cell>
          <cell r="J49">
            <v>5.26</v>
          </cell>
          <cell r="K49">
            <v>8.1</v>
          </cell>
          <cell r="L49">
            <v>0</v>
          </cell>
          <cell r="M49">
            <v>0</v>
          </cell>
          <cell r="N49">
            <v>0</v>
          </cell>
          <cell r="O49">
            <v>0</v>
          </cell>
          <cell r="P49">
            <v>9</v>
          </cell>
        </row>
        <row r="50">
          <cell r="B50">
            <v>10</v>
          </cell>
          <cell r="C50">
            <v>30</v>
          </cell>
          <cell r="D50">
            <v>7.92</v>
          </cell>
          <cell r="E50">
            <v>1</v>
          </cell>
          <cell r="F50">
            <v>0</v>
          </cell>
          <cell r="G50">
            <v>0</v>
          </cell>
          <cell r="H50">
            <v>0</v>
          </cell>
          <cell r="I50">
            <v>3.04</v>
          </cell>
          <cell r="J50">
            <v>5.66</v>
          </cell>
          <cell r="K50">
            <v>8.6999999999999993</v>
          </cell>
          <cell r="L50">
            <v>0</v>
          </cell>
          <cell r="M50">
            <v>0</v>
          </cell>
          <cell r="N50">
            <v>0</v>
          </cell>
          <cell r="O50">
            <v>0</v>
          </cell>
          <cell r="P50">
            <v>10</v>
          </cell>
        </row>
        <row r="51">
          <cell r="B51">
            <v>10</v>
          </cell>
          <cell r="C51">
            <v>32</v>
          </cell>
          <cell r="D51">
            <v>7.92</v>
          </cell>
          <cell r="E51">
            <v>1</v>
          </cell>
          <cell r="F51">
            <v>0</v>
          </cell>
          <cell r="G51">
            <v>0</v>
          </cell>
          <cell r="H51">
            <v>0</v>
          </cell>
          <cell r="I51">
            <v>3.24</v>
          </cell>
          <cell r="J51">
            <v>6.06</v>
          </cell>
          <cell r="K51">
            <v>9.3000000000000007</v>
          </cell>
          <cell r="L51">
            <v>0</v>
          </cell>
          <cell r="M51">
            <v>0</v>
          </cell>
          <cell r="N51">
            <v>0</v>
          </cell>
          <cell r="O51">
            <v>0</v>
          </cell>
          <cell r="P51">
            <v>11</v>
          </cell>
        </row>
        <row r="52">
          <cell r="B52">
            <v>10</v>
          </cell>
          <cell r="C52">
            <v>34</v>
          </cell>
          <cell r="D52">
            <v>7.92</v>
          </cell>
          <cell r="E52">
            <v>1</v>
          </cell>
          <cell r="F52">
            <v>0</v>
          </cell>
          <cell r="G52">
            <v>0</v>
          </cell>
          <cell r="H52">
            <v>0</v>
          </cell>
          <cell r="I52">
            <v>3.45</v>
          </cell>
          <cell r="J52">
            <v>6.44</v>
          </cell>
          <cell r="K52">
            <v>9.89</v>
          </cell>
          <cell r="L52">
            <v>0</v>
          </cell>
          <cell r="M52">
            <v>0</v>
          </cell>
          <cell r="N52">
            <v>0</v>
          </cell>
          <cell r="O52">
            <v>0</v>
          </cell>
          <cell r="P52">
            <v>12</v>
          </cell>
        </row>
        <row r="53">
          <cell r="B53">
            <v>10</v>
          </cell>
          <cell r="C53">
            <v>36</v>
          </cell>
          <cell r="D53">
            <v>7.92</v>
          </cell>
          <cell r="E53">
            <v>1</v>
          </cell>
          <cell r="F53">
            <v>0</v>
          </cell>
          <cell r="G53">
            <v>0</v>
          </cell>
          <cell r="H53">
            <v>0</v>
          </cell>
          <cell r="I53">
            <v>3.65</v>
          </cell>
          <cell r="J53">
            <v>6.84</v>
          </cell>
          <cell r="K53">
            <v>10.49</v>
          </cell>
          <cell r="L53">
            <v>0</v>
          </cell>
          <cell r="M53">
            <v>0</v>
          </cell>
          <cell r="N53">
            <v>0</v>
          </cell>
          <cell r="O53">
            <v>0</v>
          </cell>
          <cell r="P53">
            <v>12</v>
          </cell>
        </row>
        <row r="54">
          <cell r="B54" t="str">
            <v>10S</v>
          </cell>
          <cell r="C54">
            <v>0.125</v>
          </cell>
          <cell r="D54">
            <v>1.24</v>
          </cell>
          <cell r="E54">
            <v>1</v>
          </cell>
          <cell r="F54">
            <v>0</v>
          </cell>
          <cell r="G54">
            <v>0</v>
          </cell>
          <cell r="H54">
            <v>0</v>
          </cell>
          <cell r="I54">
            <v>7.0000000000000007E-2</v>
          </cell>
          <cell r="J54">
            <v>0</v>
          </cell>
          <cell r="K54">
            <v>7.0000000000000007E-2</v>
          </cell>
          <cell r="L54">
            <v>0</v>
          </cell>
          <cell r="M54">
            <v>0</v>
          </cell>
          <cell r="N54">
            <v>0</v>
          </cell>
          <cell r="O54">
            <v>0</v>
          </cell>
          <cell r="P54">
            <v>2</v>
          </cell>
        </row>
        <row r="55">
          <cell r="B55" t="str">
            <v>10S</v>
          </cell>
          <cell r="C55">
            <v>0.125</v>
          </cell>
          <cell r="D55">
            <v>1.24</v>
          </cell>
          <cell r="E55">
            <v>1</v>
          </cell>
          <cell r="F55">
            <v>0</v>
          </cell>
          <cell r="G55">
            <v>0</v>
          </cell>
          <cell r="H55">
            <v>0</v>
          </cell>
          <cell r="I55">
            <v>7.0000000000000007E-2</v>
          </cell>
          <cell r="J55">
            <v>0</v>
          </cell>
          <cell r="K55">
            <v>7.0000000000000007E-2</v>
          </cell>
          <cell r="L55">
            <v>0</v>
          </cell>
          <cell r="M55">
            <v>0</v>
          </cell>
          <cell r="N55">
            <v>0</v>
          </cell>
          <cell r="O55">
            <v>0</v>
          </cell>
          <cell r="P55">
            <v>2</v>
          </cell>
        </row>
        <row r="56">
          <cell r="B56" t="str">
            <v>10S</v>
          </cell>
          <cell r="C56">
            <v>0.125</v>
          </cell>
          <cell r="D56">
            <v>1.24</v>
          </cell>
          <cell r="E56">
            <v>1</v>
          </cell>
          <cell r="F56">
            <v>0</v>
          </cell>
          <cell r="G56">
            <v>0</v>
          </cell>
          <cell r="H56">
            <v>0</v>
          </cell>
          <cell r="I56">
            <v>7.0000000000000007E-2</v>
          </cell>
          <cell r="J56">
            <v>0</v>
          </cell>
          <cell r="K56">
            <v>7.0000000000000007E-2</v>
          </cell>
          <cell r="L56">
            <v>0</v>
          </cell>
          <cell r="M56">
            <v>0</v>
          </cell>
          <cell r="N56">
            <v>0</v>
          </cell>
          <cell r="O56">
            <v>0</v>
          </cell>
          <cell r="P56">
            <v>2</v>
          </cell>
        </row>
        <row r="57">
          <cell r="B57" t="str">
            <v>10S</v>
          </cell>
          <cell r="C57">
            <v>0.25</v>
          </cell>
          <cell r="D57">
            <v>1.65</v>
          </cell>
          <cell r="E57">
            <v>1</v>
          </cell>
          <cell r="F57">
            <v>0</v>
          </cell>
          <cell r="G57">
            <v>0</v>
          </cell>
          <cell r="H57">
            <v>0</v>
          </cell>
          <cell r="I57">
            <v>7.0000000000000007E-2</v>
          </cell>
          <cell r="J57">
            <v>0</v>
          </cell>
          <cell r="K57">
            <v>7.0000000000000007E-2</v>
          </cell>
          <cell r="L57">
            <v>0</v>
          </cell>
          <cell r="M57">
            <v>0</v>
          </cell>
          <cell r="N57">
            <v>0</v>
          </cell>
          <cell r="O57">
            <v>0</v>
          </cell>
          <cell r="P57">
            <v>2</v>
          </cell>
        </row>
        <row r="58">
          <cell r="B58" t="str">
            <v>10S</v>
          </cell>
          <cell r="C58">
            <v>0.25</v>
          </cell>
          <cell r="D58">
            <v>1.65</v>
          </cell>
          <cell r="E58">
            <v>1</v>
          </cell>
          <cell r="F58">
            <v>0</v>
          </cell>
          <cell r="G58">
            <v>0</v>
          </cell>
          <cell r="H58">
            <v>0</v>
          </cell>
          <cell r="I58">
            <v>7.0000000000000007E-2</v>
          </cell>
          <cell r="J58">
            <v>0</v>
          </cell>
          <cell r="K58">
            <v>7.0000000000000007E-2</v>
          </cell>
          <cell r="L58">
            <v>0</v>
          </cell>
          <cell r="M58">
            <v>0</v>
          </cell>
          <cell r="N58">
            <v>0</v>
          </cell>
          <cell r="O58">
            <v>0</v>
          </cell>
          <cell r="P58">
            <v>2</v>
          </cell>
        </row>
        <row r="59">
          <cell r="B59" t="str">
            <v>10S</v>
          </cell>
          <cell r="C59">
            <v>0.25</v>
          </cell>
          <cell r="D59">
            <v>1.65</v>
          </cell>
          <cell r="E59">
            <v>1</v>
          </cell>
          <cell r="F59">
            <v>0</v>
          </cell>
          <cell r="G59">
            <v>0</v>
          </cell>
          <cell r="H59">
            <v>0</v>
          </cell>
          <cell r="I59">
            <v>7.0000000000000007E-2</v>
          </cell>
          <cell r="J59">
            <v>0</v>
          </cell>
          <cell r="K59">
            <v>7.0000000000000007E-2</v>
          </cell>
          <cell r="L59">
            <v>0</v>
          </cell>
          <cell r="M59">
            <v>0</v>
          </cell>
          <cell r="N59">
            <v>0</v>
          </cell>
          <cell r="O59">
            <v>0</v>
          </cell>
          <cell r="P59">
            <v>2</v>
          </cell>
        </row>
        <row r="60">
          <cell r="B60" t="str">
            <v>10S</v>
          </cell>
          <cell r="C60">
            <v>0.375</v>
          </cell>
          <cell r="D60">
            <v>1.65</v>
          </cell>
          <cell r="E60">
            <v>1</v>
          </cell>
          <cell r="F60">
            <v>0</v>
          </cell>
          <cell r="G60">
            <v>0</v>
          </cell>
          <cell r="H60">
            <v>0</v>
          </cell>
          <cell r="I60">
            <v>7.0000000000000007E-2</v>
          </cell>
          <cell r="J60">
            <v>0</v>
          </cell>
          <cell r="K60">
            <v>7.0000000000000007E-2</v>
          </cell>
          <cell r="L60">
            <v>0</v>
          </cell>
          <cell r="M60">
            <v>0</v>
          </cell>
          <cell r="N60">
            <v>0</v>
          </cell>
          <cell r="O60">
            <v>0</v>
          </cell>
          <cell r="P60">
            <v>2</v>
          </cell>
        </row>
        <row r="61">
          <cell r="B61" t="str">
            <v>10S</v>
          </cell>
          <cell r="C61">
            <v>0.375</v>
          </cell>
          <cell r="D61">
            <v>1.65</v>
          </cell>
          <cell r="E61">
            <v>1</v>
          </cell>
          <cell r="F61">
            <v>0</v>
          </cell>
          <cell r="G61">
            <v>0</v>
          </cell>
          <cell r="H61">
            <v>0</v>
          </cell>
          <cell r="I61">
            <v>7.0000000000000007E-2</v>
          </cell>
          <cell r="J61">
            <v>0</v>
          </cell>
          <cell r="K61">
            <v>7.0000000000000007E-2</v>
          </cell>
          <cell r="L61">
            <v>0</v>
          </cell>
          <cell r="M61">
            <v>0</v>
          </cell>
          <cell r="N61">
            <v>0</v>
          </cell>
          <cell r="O61">
            <v>0</v>
          </cell>
          <cell r="P61">
            <v>2</v>
          </cell>
        </row>
        <row r="62">
          <cell r="B62" t="str">
            <v>10S</v>
          </cell>
          <cell r="C62">
            <v>0.375</v>
          </cell>
          <cell r="D62">
            <v>1.65</v>
          </cell>
          <cell r="E62">
            <v>1</v>
          </cell>
          <cell r="F62">
            <v>0</v>
          </cell>
          <cell r="G62">
            <v>0</v>
          </cell>
          <cell r="H62">
            <v>0</v>
          </cell>
          <cell r="I62">
            <v>7.0000000000000007E-2</v>
          </cell>
          <cell r="J62">
            <v>0</v>
          </cell>
          <cell r="K62">
            <v>7.0000000000000007E-2</v>
          </cell>
          <cell r="L62">
            <v>0</v>
          </cell>
          <cell r="M62">
            <v>0</v>
          </cell>
          <cell r="N62">
            <v>0</v>
          </cell>
          <cell r="O62">
            <v>0</v>
          </cell>
          <cell r="P62">
            <v>2</v>
          </cell>
        </row>
        <row r="63">
          <cell r="B63" t="str">
            <v>10S</v>
          </cell>
          <cell r="C63">
            <v>0.5</v>
          </cell>
          <cell r="D63">
            <v>2.11</v>
          </cell>
          <cell r="E63">
            <v>1</v>
          </cell>
          <cell r="F63">
            <v>0</v>
          </cell>
          <cell r="G63">
            <v>0</v>
          </cell>
          <cell r="H63">
            <v>0</v>
          </cell>
          <cell r="I63">
            <v>7.0000000000000007E-2</v>
          </cell>
          <cell r="J63">
            <v>0</v>
          </cell>
          <cell r="K63">
            <v>7.0000000000000007E-2</v>
          </cell>
          <cell r="L63">
            <v>0</v>
          </cell>
          <cell r="M63">
            <v>0</v>
          </cell>
          <cell r="N63">
            <v>0</v>
          </cell>
          <cell r="O63">
            <v>0</v>
          </cell>
          <cell r="P63">
            <v>2</v>
          </cell>
        </row>
        <row r="64">
          <cell r="B64" t="str">
            <v>10S</v>
          </cell>
          <cell r="C64">
            <v>0.5</v>
          </cell>
          <cell r="D64">
            <v>2.11</v>
          </cell>
          <cell r="E64">
            <v>1</v>
          </cell>
          <cell r="F64">
            <v>0</v>
          </cell>
          <cell r="G64">
            <v>0</v>
          </cell>
          <cell r="H64">
            <v>0</v>
          </cell>
          <cell r="I64">
            <v>7.0000000000000007E-2</v>
          </cell>
          <cell r="J64">
            <v>0</v>
          </cell>
          <cell r="K64">
            <v>7.0000000000000007E-2</v>
          </cell>
          <cell r="L64">
            <v>0</v>
          </cell>
          <cell r="M64">
            <v>0</v>
          </cell>
          <cell r="N64">
            <v>0</v>
          </cell>
          <cell r="O64">
            <v>0</v>
          </cell>
          <cell r="P64">
            <v>2</v>
          </cell>
        </row>
        <row r="65">
          <cell r="B65" t="str">
            <v>10S</v>
          </cell>
          <cell r="C65">
            <v>0.5</v>
          </cell>
          <cell r="D65">
            <v>2.11</v>
          </cell>
          <cell r="E65">
            <v>1</v>
          </cell>
          <cell r="F65">
            <v>0</v>
          </cell>
          <cell r="G65">
            <v>0</v>
          </cell>
          <cell r="H65">
            <v>0</v>
          </cell>
          <cell r="I65">
            <v>7.0000000000000007E-2</v>
          </cell>
          <cell r="J65">
            <v>0</v>
          </cell>
          <cell r="K65">
            <v>7.0000000000000007E-2</v>
          </cell>
          <cell r="L65">
            <v>0</v>
          </cell>
          <cell r="M65">
            <v>0</v>
          </cell>
          <cell r="N65">
            <v>0</v>
          </cell>
          <cell r="O65">
            <v>0</v>
          </cell>
          <cell r="P65">
            <v>2</v>
          </cell>
        </row>
        <row r="66">
          <cell r="B66" t="str">
            <v>10S</v>
          </cell>
          <cell r="C66">
            <v>0.75</v>
          </cell>
          <cell r="D66">
            <v>2.11</v>
          </cell>
          <cell r="E66">
            <v>1</v>
          </cell>
          <cell r="F66">
            <v>0</v>
          </cell>
          <cell r="G66">
            <v>0</v>
          </cell>
          <cell r="H66">
            <v>0</v>
          </cell>
          <cell r="I66">
            <v>7.0000000000000007E-2</v>
          </cell>
          <cell r="J66">
            <v>0</v>
          </cell>
          <cell r="K66">
            <v>7.0000000000000007E-2</v>
          </cell>
          <cell r="L66">
            <v>0</v>
          </cell>
          <cell r="M66">
            <v>0</v>
          </cell>
          <cell r="N66">
            <v>0</v>
          </cell>
          <cell r="O66">
            <v>0</v>
          </cell>
          <cell r="P66">
            <v>2</v>
          </cell>
        </row>
        <row r="67">
          <cell r="B67" t="str">
            <v>10S</v>
          </cell>
          <cell r="C67">
            <v>0.75</v>
          </cell>
          <cell r="D67">
            <v>2.11</v>
          </cell>
          <cell r="E67">
            <v>1</v>
          </cell>
          <cell r="F67">
            <v>0</v>
          </cell>
          <cell r="G67">
            <v>0</v>
          </cell>
          <cell r="H67">
            <v>0</v>
          </cell>
          <cell r="I67">
            <v>7.0000000000000007E-2</v>
          </cell>
          <cell r="J67">
            <v>0</v>
          </cell>
          <cell r="K67">
            <v>7.0000000000000007E-2</v>
          </cell>
          <cell r="L67">
            <v>0</v>
          </cell>
          <cell r="M67">
            <v>0</v>
          </cell>
          <cell r="N67">
            <v>0</v>
          </cell>
          <cell r="O67">
            <v>0</v>
          </cell>
          <cell r="P67">
            <v>2</v>
          </cell>
        </row>
        <row r="68">
          <cell r="B68" t="str">
            <v>10S</v>
          </cell>
          <cell r="C68">
            <v>0.75</v>
          </cell>
          <cell r="D68">
            <v>2.11</v>
          </cell>
          <cell r="E68">
            <v>1</v>
          </cell>
          <cell r="F68">
            <v>0</v>
          </cell>
          <cell r="G68">
            <v>0</v>
          </cell>
          <cell r="H68">
            <v>0</v>
          </cell>
          <cell r="I68">
            <v>7.0000000000000007E-2</v>
          </cell>
          <cell r="J68">
            <v>0</v>
          </cell>
          <cell r="K68">
            <v>7.0000000000000007E-2</v>
          </cell>
          <cell r="L68">
            <v>0</v>
          </cell>
          <cell r="M68">
            <v>0</v>
          </cell>
          <cell r="N68">
            <v>0</v>
          </cell>
          <cell r="O68">
            <v>0</v>
          </cell>
          <cell r="P68">
            <v>2</v>
          </cell>
        </row>
        <row r="69">
          <cell r="B69" t="str">
            <v>10S</v>
          </cell>
          <cell r="C69">
            <v>1</v>
          </cell>
          <cell r="D69">
            <v>2.77</v>
          </cell>
          <cell r="E69">
            <v>1</v>
          </cell>
          <cell r="F69">
            <v>0</v>
          </cell>
          <cell r="G69">
            <v>0</v>
          </cell>
          <cell r="H69">
            <v>0</v>
          </cell>
          <cell r="I69">
            <v>0.12</v>
          </cell>
          <cell r="J69">
            <v>0</v>
          </cell>
          <cell r="K69">
            <v>0.12</v>
          </cell>
          <cell r="L69">
            <v>0</v>
          </cell>
          <cell r="M69">
            <v>0</v>
          </cell>
          <cell r="N69">
            <v>0</v>
          </cell>
          <cell r="O69">
            <v>0</v>
          </cell>
          <cell r="P69">
            <v>2</v>
          </cell>
        </row>
        <row r="70">
          <cell r="B70" t="str">
            <v>10S</v>
          </cell>
          <cell r="C70">
            <v>1</v>
          </cell>
          <cell r="D70">
            <v>2.77</v>
          </cell>
          <cell r="E70">
            <v>1</v>
          </cell>
          <cell r="F70">
            <v>0</v>
          </cell>
          <cell r="G70">
            <v>0</v>
          </cell>
          <cell r="H70">
            <v>0</v>
          </cell>
          <cell r="I70">
            <v>0.12</v>
          </cell>
          <cell r="J70">
            <v>0</v>
          </cell>
          <cell r="K70">
            <v>0.12</v>
          </cell>
          <cell r="L70">
            <v>0</v>
          </cell>
          <cell r="M70">
            <v>0</v>
          </cell>
          <cell r="N70">
            <v>0</v>
          </cell>
          <cell r="O70">
            <v>0</v>
          </cell>
          <cell r="P70">
            <v>2</v>
          </cell>
        </row>
        <row r="71">
          <cell r="B71" t="str">
            <v>10S</v>
          </cell>
          <cell r="C71">
            <v>1</v>
          </cell>
          <cell r="D71">
            <v>2.77</v>
          </cell>
          <cell r="E71">
            <v>1</v>
          </cell>
          <cell r="F71">
            <v>0</v>
          </cell>
          <cell r="G71">
            <v>0</v>
          </cell>
          <cell r="H71">
            <v>0</v>
          </cell>
          <cell r="I71">
            <v>0.12</v>
          </cell>
          <cell r="J71">
            <v>0</v>
          </cell>
          <cell r="K71">
            <v>0.12</v>
          </cell>
          <cell r="L71">
            <v>0</v>
          </cell>
          <cell r="M71">
            <v>0</v>
          </cell>
          <cell r="N71">
            <v>0</v>
          </cell>
          <cell r="O71">
            <v>0</v>
          </cell>
          <cell r="P71">
            <v>2</v>
          </cell>
        </row>
        <row r="72">
          <cell r="B72" t="str">
            <v>10S</v>
          </cell>
          <cell r="C72">
            <v>1.25</v>
          </cell>
          <cell r="D72">
            <v>2.77</v>
          </cell>
          <cell r="E72">
            <v>1</v>
          </cell>
          <cell r="F72">
            <v>0</v>
          </cell>
          <cell r="G72">
            <v>0</v>
          </cell>
          <cell r="H72">
            <v>0</v>
          </cell>
          <cell r="I72">
            <v>0.15</v>
          </cell>
          <cell r="J72">
            <v>0</v>
          </cell>
          <cell r="K72">
            <v>0.15</v>
          </cell>
          <cell r="L72">
            <v>0</v>
          </cell>
          <cell r="M72">
            <v>0</v>
          </cell>
          <cell r="N72">
            <v>0</v>
          </cell>
          <cell r="O72">
            <v>0</v>
          </cell>
          <cell r="P72">
            <v>2</v>
          </cell>
        </row>
        <row r="73">
          <cell r="B73" t="str">
            <v>10S</v>
          </cell>
          <cell r="C73">
            <v>1.25</v>
          </cell>
          <cell r="D73">
            <v>2.77</v>
          </cell>
          <cell r="E73">
            <v>1</v>
          </cell>
          <cell r="F73">
            <v>0</v>
          </cell>
          <cell r="G73">
            <v>0</v>
          </cell>
          <cell r="H73">
            <v>0</v>
          </cell>
          <cell r="I73">
            <v>0.15</v>
          </cell>
          <cell r="J73">
            <v>0</v>
          </cell>
          <cell r="K73">
            <v>0.15</v>
          </cell>
          <cell r="L73">
            <v>0</v>
          </cell>
          <cell r="M73">
            <v>0</v>
          </cell>
          <cell r="N73">
            <v>0</v>
          </cell>
          <cell r="O73">
            <v>0</v>
          </cell>
          <cell r="P73">
            <v>2</v>
          </cell>
        </row>
        <row r="74">
          <cell r="B74" t="str">
            <v>10S</v>
          </cell>
          <cell r="C74">
            <v>1.25</v>
          </cell>
          <cell r="D74">
            <v>2.77</v>
          </cell>
          <cell r="E74">
            <v>1</v>
          </cell>
          <cell r="F74">
            <v>0</v>
          </cell>
          <cell r="G74">
            <v>0</v>
          </cell>
          <cell r="H74">
            <v>0</v>
          </cell>
          <cell r="I74">
            <v>0.15</v>
          </cell>
          <cell r="J74">
            <v>0</v>
          </cell>
          <cell r="K74">
            <v>0.15</v>
          </cell>
          <cell r="L74">
            <v>0</v>
          </cell>
          <cell r="M74">
            <v>0</v>
          </cell>
          <cell r="N74">
            <v>0</v>
          </cell>
          <cell r="O74">
            <v>0</v>
          </cell>
          <cell r="P74">
            <v>2</v>
          </cell>
        </row>
        <row r="75">
          <cell r="B75" t="str">
            <v>10S</v>
          </cell>
          <cell r="C75">
            <v>1.5</v>
          </cell>
          <cell r="D75">
            <v>2.77</v>
          </cell>
          <cell r="E75">
            <v>1</v>
          </cell>
          <cell r="F75">
            <v>0</v>
          </cell>
          <cell r="G75">
            <v>0</v>
          </cell>
          <cell r="H75">
            <v>0</v>
          </cell>
          <cell r="I75">
            <v>0.15</v>
          </cell>
          <cell r="J75">
            <v>0</v>
          </cell>
          <cell r="K75">
            <v>0.15</v>
          </cell>
          <cell r="L75">
            <v>0</v>
          </cell>
          <cell r="M75">
            <v>0</v>
          </cell>
          <cell r="N75">
            <v>0</v>
          </cell>
          <cell r="O75">
            <v>0</v>
          </cell>
          <cell r="P75">
            <v>2</v>
          </cell>
        </row>
        <row r="76">
          <cell r="B76" t="str">
            <v>10S</v>
          </cell>
          <cell r="C76">
            <v>1.5</v>
          </cell>
          <cell r="D76">
            <v>2.77</v>
          </cell>
          <cell r="E76">
            <v>1</v>
          </cell>
          <cell r="F76">
            <v>0</v>
          </cell>
          <cell r="G76">
            <v>0</v>
          </cell>
          <cell r="H76">
            <v>0</v>
          </cell>
          <cell r="I76">
            <v>0.15</v>
          </cell>
          <cell r="J76">
            <v>0</v>
          </cell>
          <cell r="K76">
            <v>0.15</v>
          </cell>
          <cell r="L76">
            <v>0</v>
          </cell>
          <cell r="M76">
            <v>0</v>
          </cell>
          <cell r="N76">
            <v>0</v>
          </cell>
          <cell r="O76">
            <v>0</v>
          </cell>
          <cell r="P76">
            <v>2</v>
          </cell>
        </row>
        <row r="77">
          <cell r="B77" t="str">
            <v>10S</v>
          </cell>
          <cell r="C77">
            <v>1.5</v>
          </cell>
          <cell r="D77">
            <v>2.77</v>
          </cell>
          <cell r="E77">
            <v>1</v>
          </cell>
          <cell r="F77">
            <v>0</v>
          </cell>
          <cell r="G77">
            <v>0</v>
          </cell>
          <cell r="H77">
            <v>0</v>
          </cell>
          <cell r="I77">
            <v>0.15</v>
          </cell>
          <cell r="J77">
            <v>0</v>
          </cell>
          <cell r="K77">
            <v>0.15</v>
          </cell>
          <cell r="L77">
            <v>0</v>
          </cell>
          <cell r="M77">
            <v>0</v>
          </cell>
          <cell r="N77">
            <v>0</v>
          </cell>
          <cell r="O77">
            <v>0</v>
          </cell>
          <cell r="P77">
            <v>2</v>
          </cell>
        </row>
        <row r="78">
          <cell r="B78" t="str">
            <v>10S</v>
          </cell>
          <cell r="C78">
            <v>2</v>
          </cell>
          <cell r="D78">
            <v>2.77</v>
          </cell>
          <cell r="E78">
            <v>1</v>
          </cell>
          <cell r="F78">
            <v>0</v>
          </cell>
          <cell r="G78">
            <v>0</v>
          </cell>
          <cell r="H78">
            <v>0</v>
          </cell>
          <cell r="I78">
            <v>0.15</v>
          </cell>
          <cell r="J78">
            <v>0</v>
          </cell>
          <cell r="K78">
            <v>0.15</v>
          </cell>
          <cell r="L78">
            <v>0</v>
          </cell>
          <cell r="M78">
            <v>0</v>
          </cell>
          <cell r="N78">
            <v>0</v>
          </cell>
          <cell r="O78">
            <v>0</v>
          </cell>
          <cell r="P78">
            <v>2</v>
          </cell>
        </row>
        <row r="79">
          <cell r="B79" t="str">
            <v>10S</v>
          </cell>
          <cell r="C79">
            <v>2</v>
          </cell>
          <cell r="D79">
            <v>2.77</v>
          </cell>
          <cell r="E79">
            <v>1</v>
          </cell>
          <cell r="F79">
            <v>0</v>
          </cell>
          <cell r="G79">
            <v>0</v>
          </cell>
          <cell r="H79">
            <v>0</v>
          </cell>
          <cell r="I79">
            <v>0.15</v>
          </cell>
          <cell r="J79">
            <v>0</v>
          </cell>
          <cell r="K79">
            <v>0.15</v>
          </cell>
          <cell r="L79">
            <v>0</v>
          </cell>
          <cell r="M79">
            <v>0</v>
          </cell>
          <cell r="N79">
            <v>0</v>
          </cell>
          <cell r="O79">
            <v>0</v>
          </cell>
          <cell r="P79">
            <v>2</v>
          </cell>
        </row>
        <row r="80">
          <cell r="B80" t="str">
            <v>10S</v>
          </cell>
          <cell r="C80">
            <v>2</v>
          </cell>
          <cell r="D80">
            <v>2.77</v>
          </cell>
          <cell r="E80">
            <v>1</v>
          </cell>
          <cell r="F80">
            <v>0</v>
          </cell>
          <cell r="G80">
            <v>0</v>
          </cell>
          <cell r="H80">
            <v>0</v>
          </cell>
          <cell r="I80">
            <v>0.15</v>
          </cell>
          <cell r="J80">
            <v>0</v>
          </cell>
          <cell r="K80">
            <v>0.15</v>
          </cell>
          <cell r="L80">
            <v>0</v>
          </cell>
          <cell r="M80">
            <v>0</v>
          </cell>
          <cell r="N80">
            <v>0</v>
          </cell>
          <cell r="O80">
            <v>0</v>
          </cell>
          <cell r="P80">
            <v>2</v>
          </cell>
        </row>
        <row r="81">
          <cell r="B81" t="str">
            <v>10S</v>
          </cell>
          <cell r="C81">
            <v>2.5</v>
          </cell>
          <cell r="D81">
            <v>3.05</v>
          </cell>
          <cell r="E81">
            <v>1</v>
          </cell>
          <cell r="F81">
            <v>0</v>
          </cell>
          <cell r="G81">
            <v>0</v>
          </cell>
          <cell r="H81">
            <v>0</v>
          </cell>
          <cell r="I81">
            <v>0.15</v>
          </cell>
          <cell r="J81">
            <v>0</v>
          </cell>
          <cell r="K81">
            <v>0.15</v>
          </cell>
          <cell r="L81">
            <v>0</v>
          </cell>
          <cell r="M81">
            <v>0</v>
          </cell>
          <cell r="N81">
            <v>0</v>
          </cell>
          <cell r="O81">
            <v>0</v>
          </cell>
          <cell r="P81">
            <v>2</v>
          </cell>
        </row>
        <row r="82">
          <cell r="B82" t="str">
            <v>10S</v>
          </cell>
          <cell r="C82">
            <v>3</v>
          </cell>
          <cell r="D82">
            <v>3.05</v>
          </cell>
          <cell r="E82">
            <v>1</v>
          </cell>
          <cell r="F82">
            <v>0</v>
          </cell>
          <cell r="G82">
            <v>0</v>
          </cell>
          <cell r="H82">
            <v>0</v>
          </cell>
          <cell r="I82">
            <v>0.3</v>
          </cell>
          <cell r="J82">
            <v>0</v>
          </cell>
          <cell r="K82">
            <v>0.3</v>
          </cell>
          <cell r="L82">
            <v>0</v>
          </cell>
          <cell r="M82">
            <v>0</v>
          </cell>
          <cell r="N82">
            <v>0</v>
          </cell>
          <cell r="O82">
            <v>0</v>
          </cell>
          <cell r="P82">
            <v>2</v>
          </cell>
        </row>
        <row r="83">
          <cell r="B83" t="str">
            <v>10S</v>
          </cell>
          <cell r="C83">
            <v>3.5</v>
          </cell>
          <cell r="D83">
            <v>3.05</v>
          </cell>
          <cell r="E83">
            <v>1</v>
          </cell>
          <cell r="F83">
            <v>0</v>
          </cell>
          <cell r="G83">
            <v>0</v>
          </cell>
          <cell r="H83">
            <v>0</v>
          </cell>
          <cell r="I83">
            <v>0.3</v>
          </cell>
          <cell r="J83">
            <v>0</v>
          </cell>
          <cell r="K83">
            <v>0.3</v>
          </cell>
          <cell r="L83">
            <v>0</v>
          </cell>
          <cell r="M83">
            <v>0</v>
          </cell>
          <cell r="N83">
            <v>0</v>
          </cell>
          <cell r="O83">
            <v>0</v>
          </cell>
          <cell r="P83">
            <v>3</v>
          </cell>
        </row>
        <row r="84">
          <cell r="B84" t="str">
            <v>10S</v>
          </cell>
          <cell r="C84">
            <v>4</v>
          </cell>
          <cell r="D84">
            <v>3.05</v>
          </cell>
          <cell r="E84">
            <v>1</v>
          </cell>
          <cell r="F84">
            <v>0</v>
          </cell>
          <cell r="G84">
            <v>0</v>
          </cell>
          <cell r="H84">
            <v>0</v>
          </cell>
          <cell r="I84">
            <v>0.45</v>
          </cell>
          <cell r="J84">
            <v>0</v>
          </cell>
          <cell r="K84">
            <v>0.45</v>
          </cell>
          <cell r="L84">
            <v>0</v>
          </cell>
          <cell r="M84">
            <v>0</v>
          </cell>
          <cell r="N84">
            <v>0</v>
          </cell>
          <cell r="O84">
            <v>0</v>
          </cell>
          <cell r="P84">
            <v>3</v>
          </cell>
        </row>
        <row r="85">
          <cell r="B85" t="str">
            <v>10S</v>
          </cell>
          <cell r="C85">
            <v>5</v>
          </cell>
          <cell r="D85">
            <v>3.4</v>
          </cell>
          <cell r="E85">
            <v>1</v>
          </cell>
          <cell r="F85">
            <v>0</v>
          </cell>
          <cell r="G85">
            <v>0</v>
          </cell>
          <cell r="H85">
            <v>0</v>
          </cell>
          <cell r="I85">
            <v>0.45</v>
          </cell>
          <cell r="J85">
            <v>0</v>
          </cell>
          <cell r="K85">
            <v>0.45</v>
          </cell>
          <cell r="L85">
            <v>0</v>
          </cell>
          <cell r="M85">
            <v>0</v>
          </cell>
          <cell r="N85">
            <v>0</v>
          </cell>
          <cell r="O85">
            <v>0</v>
          </cell>
          <cell r="P85">
            <v>4</v>
          </cell>
        </row>
        <row r="86">
          <cell r="B86" t="str">
            <v>10S</v>
          </cell>
          <cell r="C86">
            <v>6</v>
          </cell>
          <cell r="D86">
            <v>3.4</v>
          </cell>
          <cell r="E86">
            <v>1</v>
          </cell>
          <cell r="F86">
            <v>0</v>
          </cell>
          <cell r="G86">
            <v>0</v>
          </cell>
          <cell r="H86">
            <v>0</v>
          </cell>
          <cell r="I86">
            <v>0.6</v>
          </cell>
          <cell r="J86">
            <v>0</v>
          </cell>
          <cell r="K86">
            <v>0.6</v>
          </cell>
          <cell r="L86">
            <v>0</v>
          </cell>
          <cell r="M86">
            <v>0</v>
          </cell>
          <cell r="N86">
            <v>0</v>
          </cell>
          <cell r="O86">
            <v>0</v>
          </cell>
          <cell r="P86">
            <v>4</v>
          </cell>
        </row>
        <row r="87">
          <cell r="B87" t="str">
            <v>10S</v>
          </cell>
          <cell r="C87">
            <v>8</v>
          </cell>
          <cell r="D87">
            <v>3.76</v>
          </cell>
          <cell r="E87">
            <v>1</v>
          </cell>
          <cell r="F87">
            <v>0</v>
          </cell>
          <cell r="G87">
            <v>0</v>
          </cell>
          <cell r="H87">
            <v>0</v>
          </cell>
          <cell r="I87">
            <v>0.6</v>
          </cell>
          <cell r="J87">
            <v>0</v>
          </cell>
          <cell r="K87">
            <v>0.6</v>
          </cell>
          <cell r="L87">
            <v>0</v>
          </cell>
          <cell r="M87">
            <v>0</v>
          </cell>
          <cell r="N87">
            <v>0</v>
          </cell>
          <cell r="O87">
            <v>0</v>
          </cell>
          <cell r="P87">
            <v>4</v>
          </cell>
        </row>
        <row r="88">
          <cell r="B88" t="str">
            <v>10S</v>
          </cell>
          <cell r="C88">
            <v>10</v>
          </cell>
          <cell r="D88">
            <v>4.1900000000000004</v>
          </cell>
          <cell r="E88">
            <v>1</v>
          </cell>
          <cell r="F88">
            <v>0</v>
          </cell>
          <cell r="G88">
            <v>0</v>
          </cell>
          <cell r="H88">
            <v>0</v>
          </cell>
          <cell r="I88">
            <v>1.2</v>
          </cell>
          <cell r="J88">
            <v>0</v>
          </cell>
          <cell r="K88">
            <v>1.2</v>
          </cell>
          <cell r="L88">
            <v>0</v>
          </cell>
          <cell r="M88">
            <v>0</v>
          </cell>
          <cell r="N88">
            <v>0</v>
          </cell>
          <cell r="O88">
            <v>0</v>
          </cell>
          <cell r="P88">
            <v>4</v>
          </cell>
        </row>
        <row r="89">
          <cell r="B89" t="str">
            <v>10S</v>
          </cell>
          <cell r="C89">
            <v>12</v>
          </cell>
          <cell r="D89">
            <v>4.57</v>
          </cell>
          <cell r="E89">
            <v>1</v>
          </cell>
          <cell r="F89">
            <v>0</v>
          </cell>
          <cell r="G89">
            <v>0</v>
          </cell>
          <cell r="H89">
            <v>0</v>
          </cell>
          <cell r="I89">
            <v>1.5</v>
          </cell>
          <cell r="J89">
            <v>0</v>
          </cell>
          <cell r="K89">
            <v>1.5</v>
          </cell>
          <cell r="L89">
            <v>0</v>
          </cell>
          <cell r="M89">
            <v>0</v>
          </cell>
          <cell r="N89">
            <v>0</v>
          </cell>
          <cell r="O89">
            <v>0</v>
          </cell>
          <cell r="P89">
            <v>6</v>
          </cell>
        </row>
        <row r="90">
          <cell r="B90" t="str">
            <v>10S</v>
          </cell>
          <cell r="C90">
            <v>14</v>
          </cell>
          <cell r="D90">
            <v>4.78</v>
          </cell>
          <cell r="E90">
            <v>1</v>
          </cell>
          <cell r="F90">
            <v>0</v>
          </cell>
          <cell r="G90">
            <v>0</v>
          </cell>
          <cell r="H90">
            <v>0</v>
          </cell>
          <cell r="I90">
            <v>1.65</v>
          </cell>
          <cell r="J90">
            <v>0</v>
          </cell>
          <cell r="K90">
            <v>1.65</v>
          </cell>
          <cell r="L90">
            <v>0</v>
          </cell>
          <cell r="M90">
            <v>0</v>
          </cell>
          <cell r="N90">
            <v>0</v>
          </cell>
          <cell r="O90">
            <v>0</v>
          </cell>
          <cell r="P90">
            <v>6</v>
          </cell>
        </row>
        <row r="91">
          <cell r="B91" t="str">
            <v>10S</v>
          </cell>
          <cell r="C91">
            <v>16</v>
          </cell>
          <cell r="D91">
            <v>4.78</v>
          </cell>
          <cell r="E91">
            <v>1</v>
          </cell>
          <cell r="F91">
            <v>0</v>
          </cell>
          <cell r="G91">
            <v>0</v>
          </cell>
          <cell r="H91">
            <v>0</v>
          </cell>
          <cell r="I91">
            <v>1.95</v>
          </cell>
          <cell r="J91">
            <v>0</v>
          </cell>
          <cell r="K91">
            <v>1.95</v>
          </cell>
          <cell r="L91">
            <v>0</v>
          </cell>
          <cell r="M91">
            <v>0</v>
          </cell>
          <cell r="N91">
            <v>0</v>
          </cell>
          <cell r="O91">
            <v>0</v>
          </cell>
          <cell r="P91">
            <v>6</v>
          </cell>
        </row>
        <row r="92">
          <cell r="B92" t="str">
            <v>10S</v>
          </cell>
          <cell r="C92">
            <v>18</v>
          </cell>
          <cell r="D92">
            <v>4.78</v>
          </cell>
          <cell r="E92">
            <v>1</v>
          </cell>
          <cell r="F92">
            <v>0</v>
          </cell>
          <cell r="G92">
            <v>0</v>
          </cell>
          <cell r="H92">
            <v>0</v>
          </cell>
          <cell r="I92">
            <v>2.25</v>
          </cell>
          <cell r="J92">
            <v>0</v>
          </cell>
          <cell r="K92">
            <v>2.25</v>
          </cell>
          <cell r="L92">
            <v>0</v>
          </cell>
          <cell r="M92">
            <v>0</v>
          </cell>
          <cell r="N92">
            <v>0</v>
          </cell>
          <cell r="O92">
            <v>0</v>
          </cell>
          <cell r="P92">
            <v>6</v>
          </cell>
        </row>
        <row r="93">
          <cell r="B93" t="str">
            <v>10S</v>
          </cell>
          <cell r="C93">
            <v>20</v>
          </cell>
          <cell r="D93">
            <v>5.54</v>
          </cell>
          <cell r="E93">
            <v>1</v>
          </cell>
          <cell r="F93">
            <v>0</v>
          </cell>
          <cell r="G93">
            <v>0</v>
          </cell>
          <cell r="H93">
            <v>0</v>
          </cell>
          <cell r="I93">
            <v>2.0299999999999998</v>
          </cell>
          <cell r="J93">
            <v>1.1200000000000001</v>
          </cell>
          <cell r="K93">
            <v>3.15</v>
          </cell>
          <cell r="L93">
            <v>0</v>
          </cell>
          <cell r="M93">
            <v>0</v>
          </cell>
          <cell r="N93">
            <v>0</v>
          </cell>
          <cell r="O93">
            <v>0</v>
          </cell>
          <cell r="P93">
            <v>7</v>
          </cell>
        </row>
        <row r="94">
          <cell r="B94" t="str">
            <v>10S</v>
          </cell>
          <cell r="C94">
            <v>22</v>
          </cell>
          <cell r="D94">
            <v>5.54</v>
          </cell>
          <cell r="E94">
            <v>1</v>
          </cell>
          <cell r="F94">
            <v>0</v>
          </cell>
          <cell r="G94">
            <v>0</v>
          </cell>
          <cell r="H94">
            <v>0</v>
          </cell>
          <cell r="I94">
            <v>2.23</v>
          </cell>
          <cell r="J94">
            <v>1.37</v>
          </cell>
          <cell r="K94">
            <v>3.6</v>
          </cell>
          <cell r="L94">
            <v>0</v>
          </cell>
          <cell r="M94">
            <v>0</v>
          </cell>
          <cell r="N94">
            <v>0</v>
          </cell>
          <cell r="O94">
            <v>0</v>
          </cell>
          <cell r="P94">
            <v>8</v>
          </cell>
        </row>
        <row r="95">
          <cell r="B95" t="str">
            <v>10S</v>
          </cell>
          <cell r="C95">
            <v>24</v>
          </cell>
          <cell r="D95">
            <v>6.35</v>
          </cell>
          <cell r="E95">
            <v>1</v>
          </cell>
          <cell r="F95">
            <v>0</v>
          </cell>
          <cell r="G95">
            <v>0</v>
          </cell>
          <cell r="H95">
            <v>0</v>
          </cell>
          <cell r="I95">
            <v>2.4300000000000002</v>
          </cell>
          <cell r="J95">
            <v>2.0699999999999998</v>
          </cell>
          <cell r="K95">
            <v>4.5</v>
          </cell>
          <cell r="L95">
            <v>0</v>
          </cell>
          <cell r="M95">
            <v>0</v>
          </cell>
          <cell r="N95">
            <v>0</v>
          </cell>
          <cell r="O95">
            <v>0</v>
          </cell>
          <cell r="P95">
            <v>8</v>
          </cell>
        </row>
        <row r="96">
          <cell r="B96" t="str">
            <v>10S</v>
          </cell>
          <cell r="C96">
            <v>30</v>
          </cell>
          <cell r="D96">
            <v>7.92</v>
          </cell>
          <cell r="E96">
            <v>1</v>
          </cell>
          <cell r="F96">
            <v>0</v>
          </cell>
          <cell r="G96">
            <v>0</v>
          </cell>
          <cell r="H96">
            <v>0</v>
          </cell>
          <cell r="I96">
            <v>3.04</v>
          </cell>
          <cell r="J96">
            <v>5.66</v>
          </cell>
          <cell r="K96">
            <v>8.6999999999999993</v>
          </cell>
          <cell r="L96">
            <v>0</v>
          </cell>
          <cell r="M96">
            <v>0</v>
          </cell>
          <cell r="N96">
            <v>0</v>
          </cell>
          <cell r="O96">
            <v>0</v>
          </cell>
          <cell r="P96">
            <v>10</v>
          </cell>
        </row>
        <row r="97">
          <cell r="B97">
            <v>20</v>
          </cell>
          <cell r="C97">
            <v>8</v>
          </cell>
          <cell r="D97">
            <v>6.35</v>
          </cell>
          <cell r="E97">
            <v>1</v>
          </cell>
          <cell r="F97">
            <v>0</v>
          </cell>
          <cell r="G97">
            <v>0</v>
          </cell>
          <cell r="H97">
            <v>0</v>
          </cell>
          <cell r="I97">
            <v>0.81</v>
          </cell>
          <cell r="J97">
            <v>0.99</v>
          </cell>
          <cell r="K97">
            <v>1.8</v>
          </cell>
          <cell r="L97">
            <v>0</v>
          </cell>
          <cell r="M97">
            <v>0</v>
          </cell>
          <cell r="N97">
            <v>0</v>
          </cell>
          <cell r="O97">
            <v>0</v>
          </cell>
          <cell r="P97">
            <v>4</v>
          </cell>
        </row>
        <row r="98">
          <cell r="B98">
            <v>20</v>
          </cell>
          <cell r="C98">
            <v>10</v>
          </cell>
          <cell r="D98">
            <v>6.35</v>
          </cell>
          <cell r="E98">
            <v>1</v>
          </cell>
          <cell r="F98">
            <v>0</v>
          </cell>
          <cell r="G98">
            <v>0</v>
          </cell>
          <cell r="H98">
            <v>0</v>
          </cell>
          <cell r="I98">
            <v>1.01</v>
          </cell>
          <cell r="J98">
            <v>1.0900000000000001</v>
          </cell>
          <cell r="K98">
            <v>2.1</v>
          </cell>
          <cell r="L98">
            <v>0</v>
          </cell>
          <cell r="M98">
            <v>0</v>
          </cell>
          <cell r="N98">
            <v>0</v>
          </cell>
          <cell r="O98">
            <v>0</v>
          </cell>
          <cell r="P98">
            <v>4</v>
          </cell>
        </row>
        <row r="99">
          <cell r="B99">
            <v>20</v>
          </cell>
          <cell r="C99">
            <v>12</v>
          </cell>
          <cell r="D99">
            <v>6.35</v>
          </cell>
          <cell r="E99">
            <v>1</v>
          </cell>
          <cell r="F99">
            <v>0</v>
          </cell>
          <cell r="G99">
            <v>0</v>
          </cell>
          <cell r="H99">
            <v>0</v>
          </cell>
          <cell r="I99">
            <v>1.22</v>
          </cell>
          <cell r="J99">
            <v>1.32</v>
          </cell>
          <cell r="K99">
            <v>2.54</v>
          </cell>
          <cell r="L99">
            <v>0</v>
          </cell>
          <cell r="M99">
            <v>0</v>
          </cell>
          <cell r="N99">
            <v>0</v>
          </cell>
          <cell r="O99">
            <v>0</v>
          </cell>
          <cell r="P99">
            <v>6</v>
          </cell>
        </row>
        <row r="100">
          <cell r="B100">
            <v>20</v>
          </cell>
          <cell r="C100">
            <v>14</v>
          </cell>
          <cell r="D100">
            <v>7.92</v>
          </cell>
          <cell r="E100">
            <v>1</v>
          </cell>
          <cell r="F100">
            <v>0</v>
          </cell>
          <cell r="G100">
            <v>0</v>
          </cell>
          <cell r="H100">
            <v>0</v>
          </cell>
          <cell r="I100">
            <v>1.42</v>
          </cell>
          <cell r="J100">
            <v>2.48</v>
          </cell>
          <cell r="K100">
            <v>3.9</v>
          </cell>
          <cell r="L100">
            <v>0</v>
          </cell>
          <cell r="M100">
            <v>0</v>
          </cell>
          <cell r="N100">
            <v>0</v>
          </cell>
          <cell r="O100">
            <v>0</v>
          </cell>
          <cell r="P100">
            <v>6</v>
          </cell>
        </row>
        <row r="101">
          <cell r="B101">
            <v>20</v>
          </cell>
          <cell r="C101">
            <v>16</v>
          </cell>
          <cell r="D101">
            <v>7.92</v>
          </cell>
          <cell r="E101">
            <v>1</v>
          </cell>
          <cell r="F101">
            <v>0</v>
          </cell>
          <cell r="G101">
            <v>0</v>
          </cell>
          <cell r="H101">
            <v>0</v>
          </cell>
          <cell r="I101">
            <v>1.62</v>
          </cell>
          <cell r="J101">
            <v>2.73</v>
          </cell>
          <cell r="K101">
            <v>4.3499999999999996</v>
          </cell>
          <cell r="L101">
            <v>0</v>
          </cell>
          <cell r="M101">
            <v>0</v>
          </cell>
          <cell r="N101">
            <v>0</v>
          </cell>
          <cell r="O101">
            <v>0</v>
          </cell>
          <cell r="P101">
            <v>6</v>
          </cell>
        </row>
        <row r="102">
          <cell r="B102">
            <v>20</v>
          </cell>
          <cell r="C102">
            <v>18</v>
          </cell>
          <cell r="D102">
            <v>7.92</v>
          </cell>
          <cell r="E102">
            <v>1</v>
          </cell>
          <cell r="F102">
            <v>0</v>
          </cell>
          <cell r="G102">
            <v>0</v>
          </cell>
          <cell r="H102">
            <v>0</v>
          </cell>
          <cell r="I102">
            <v>1.82</v>
          </cell>
          <cell r="J102">
            <v>3.12</v>
          </cell>
          <cell r="K102">
            <v>4.9400000000000004</v>
          </cell>
          <cell r="L102">
            <v>0</v>
          </cell>
          <cell r="M102">
            <v>0</v>
          </cell>
          <cell r="N102">
            <v>0</v>
          </cell>
          <cell r="O102">
            <v>0</v>
          </cell>
          <cell r="P102">
            <v>6</v>
          </cell>
        </row>
        <row r="103">
          <cell r="B103">
            <v>20</v>
          </cell>
          <cell r="C103">
            <v>20</v>
          </cell>
          <cell r="D103">
            <v>9.5299999999999994</v>
          </cell>
          <cell r="E103">
            <v>1</v>
          </cell>
          <cell r="F103">
            <v>0</v>
          </cell>
          <cell r="G103">
            <v>0</v>
          </cell>
          <cell r="H103">
            <v>0</v>
          </cell>
          <cell r="I103">
            <v>2.0299999999999998</v>
          </cell>
          <cell r="J103">
            <v>5.47</v>
          </cell>
          <cell r="K103">
            <v>7.5</v>
          </cell>
          <cell r="L103">
            <v>0</v>
          </cell>
          <cell r="M103">
            <v>0</v>
          </cell>
          <cell r="N103">
            <v>0</v>
          </cell>
          <cell r="O103">
            <v>0</v>
          </cell>
          <cell r="P103">
            <v>7</v>
          </cell>
        </row>
        <row r="104">
          <cell r="B104">
            <v>20</v>
          </cell>
          <cell r="C104">
            <v>22</v>
          </cell>
          <cell r="D104">
            <v>9.5299999999999994</v>
          </cell>
          <cell r="E104">
            <v>1</v>
          </cell>
          <cell r="F104">
            <v>0</v>
          </cell>
          <cell r="G104">
            <v>0</v>
          </cell>
          <cell r="H104">
            <v>0</v>
          </cell>
          <cell r="I104">
            <v>2.23</v>
          </cell>
          <cell r="J104">
            <v>6.47</v>
          </cell>
          <cell r="K104">
            <v>8.6999999999999993</v>
          </cell>
          <cell r="L104">
            <v>0</v>
          </cell>
          <cell r="M104">
            <v>0</v>
          </cell>
          <cell r="N104">
            <v>0</v>
          </cell>
          <cell r="O104">
            <v>0</v>
          </cell>
          <cell r="P104">
            <v>8</v>
          </cell>
        </row>
        <row r="105">
          <cell r="B105">
            <v>20</v>
          </cell>
          <cell r="C105">
            <v>24</v>
          </cell>
          <cell r="D105">
            <v>9.5299999999999994</v>
          </cell>
          <cell r="E105">
            <v>1</v>
          </cell>
          <cell r="F105">
            <v>0</v>
          </cell>
          <cell r="G105">
            <v>0</v>
          </cell>
          <cell r="H105">
            <v>0</v>
          </cell>
          <cell r="I105">
            <v>2.4300000000000002</v>
          </cell>
          <cell r="J105">
            <v>6.57</v>
          </cell>
          <cell r="K105">
            <v>9</v>
          </cell>
          <cell r="L105">
            <v>0</v>
          </cell>
          <cell r="M105">
            <v>0</v>
          </cell>
          <cell r="N105">
            <v>0</v>
          </cell>
          <cell r="O105">
            <v>0</v>
          </cell>
          <cell r="P105">
            <v>8</v>
          </cell>
        </row>
        <row r="106">
          <cell r="B106">
            <v>20</v>
          </cell>
          <cell r="C106">
            <v>26</v>
          </cell>
          <cell r="D106">
            <v>12.7</v>
          </cell>
          <cell r="E106">
            <v>1.25</v>
          </cell>
          <cell r="F106">
            <v>0</v>
          </cell>
          <cell r="G106">
            <v>0</v>
          </cell>
          <cell r="H106">
            <v>0</v>
          </cell>
          <cell r="I106">
            <v>2.64</v>
          </cell>
          <cell r="J106">
            <v>13.86</v>
          </cell>
          <cell r="K106">
            <v>16.5</v>
          </cell>
          <cell r="L106">
            <v>0</v>
          </cell>
          <cell r="M106">
            <v>0</v>
          </cell>
          <cell r="N106">
            <v>0</v>
          </cell>
          <cell r="O106">
            <v>0</v>
          </cell>
          <cell r="P106">
            <v>9</v>
          </cell>
        </row>
        <row r="107">
          <cell r="B107">
            <v>20</v>
          </cell>
          <cell r="C107">
            <v>28</v>
          </cell>
          <cell r="D107">
            <v>12.7</v>
          </cell>
          <cell r="E107">
            <v>1.25</v>
          </cell>
          <cell r="F107">
            <v>0</v>
          </cell>
          <cell r="G107">
            <v>0</v>
          </cell>
          <cell r="H107">
            <v>0</v>
          </cell>
          <cell r="I107">
            <v>2.84</v>
          </cell>
          <cell r="J107">
            <v>15.16</v>
          </cell>
          <cell r="K107">
            <v>18</v>
          </cell>
          <cell r="L107">
            <v>0</v>
          </cell>
          <cell r="M107">
            <v>0</v>
          </cell>
          <cell r="N107">
            <v>0</v>
          </cell>
          <cell r="O107">
            <v>0</v>
          </cell>
          <cell r="P107">
            <v>9</v>
          </cell>
        </row>
        <row r="108">
          <cell r="B108">
            <v>20</v>
          </cell>
          <cell r="C108">
            <v>30</v>
          </cell>
          <cell r="D108">
            <v>12.7</v>
          </cell>
          <cell r="E108">
            <v>1.25</v>
          </cell>
          <cell r="F108">
            <v>0</v>
          </cell>
          <cell r="G108">
            <v>0</v>
          </cell>
          <cell r="H108">
            <v>0</v>
          </cell>
          <cell r="I108">
            <v>3.04</v>
          </cell>
          <cell r="J108">
            <v>16.45</v>
          </cell>
          <cell r="K108">
            <v>19.489999999999998</v>
          </cell>
          <cell r="L108">
            <v>0</v>
          </cell>
          <cell r="M108">
            <v>0</v>
          </cell>
          <cell r="N108">
            <v>0</v>
          </cell>
          <cell r="O108">
            <v>0</v>
          </cell>
          <cell r="P108">
            <v>10</v>
          </cell>
        </row>
        <row r="109">
          <cell r="B109">
            <v>20</v>
          </cell>
          <cell r="C109">
            <v>32</v>
          </cell>
          <cell r="D109">
            <v>12.7</v>
          </cell>
          <cell r="E109">
            <v>1.25</v>
          </cell>
          <cell r="F109">
            <v>0</v>
          </cell>
          <cell r="G109">
            <v>0</v>
          </cell>
          <cell r="H109">
            <v>0</v>
          </cell>
          <cell r="I109">
            <v>3.24</v>
          </cell>
          <cell r="J109">
            <v>17.75</v>
          </cell>
          <cell r="K109">
            <v>20.990000000000002</v>
          </cell>
          <cell r="L109">
            <v>0</v>
          </cell>
          <cell r="M109">
            <v>0</v>
          </cell>
          <cell r="N109">
            <v>0</v>
          </cell>
          <cell r="O109">
            <v>0</v>
          </cell>
          <cell r="P109">
            <v>11</v>
          </cell>
        </row>
        <row r="110">
          <cell r="B110">
            <v>20</v>
          </cell>
          <cell r="C110">
            <v>34</v>
          </cell>
          <cell r="D110">
            <v>12.7</v>
          </cell>
          <cell r="E110">
            <v>1.25</v>
          </cell>
          <cell r="F110">
            <v>0</v>
          </cell>
          <cell r="G110">
            <v>0</v>
          </cell>
          <cell r="H110">
            <v>0</v>
          </cell>
          <cell r="I110">
            <v>3.45</v>
          </cell>
          <cell r="J110">
            <v>18.54</v>
          </cell>
          <cell r="K110">
            <v>21.99</v>
          </cell>
          <cell r="L110">
            <v>0</v>
          </cell>
          <cell r="M110">
            <v>0</v>
          </cell>
          <cell r="N110">
            <v>0</v>
          </cell>
          <cell r="O110">
            <v>0</v>
          </cell>
          <cell r="P110">
            <v>12</v>
          </cell>
        </row>
        <row r="111">
          <cell r="B111">
            <v>20</v>
          </cell>
          <cell r="C111">
            <v>36</v>
          </cell>
          <cell r="D111">
            <v>12.7</v>
          </cell>
          <cell r="E111">
            <v>1.25</v>
          </cell>
          <cell r="F111">
            <v>0</v>
          </cell>
          <cell r="G111">
            <v>0</v>
          </cell>
          <cell r="H111">
            <v>0</v>
          </cell>
          <cell r="I111">
            <v>3.65</v>
          </cell>
          <cell r="J111">
            <v>18.84</v>
          </cell>
          <cell r="K111">
            <v>22.49</v>
          </cell>
          <cell r="L111">
            <v>0</v>
          </cell>
          <cell r="M111">
            <v>0</v>
          </cell>
          <cell r="N111">
            <v>0</v>
          </cell>
          <cell r="O111">
            <v>0</v>
          </cell>
          <cell r="P111">
            <v>12</v>
          </cell>
        </row>
        <row r="112">
          <cell r="B112">
            <v>30</v>
          </cell>
          <cell r="C112">
            <v>8</v>
          </cell>
          <cell r="D112">
            <v>7.04</v>
          </cell>
          <cell r="E112">
            <v>1</v>
          </cell>
          <cell r="F112">
            <v>0</v>
          </cell>
          <cell r="G112">
            <v>0</v>
          </cell>
          <cell r="H112">
            <v>0</v>
          </cell>
          <cell r="I112">
            <v>0.81</v>
          </cell>
          <cell r="J112">
            <v>1.1399999999999999</v>
          </cell>
          <cell r="K112">
            <v>1.95</v>
          </cell>
          <cell r="L112">
            <v>0</v>
          </cell>
          <cell r="M112">
            <v>0</v>
          </cell>
          <cell r="N112">
            <v>0</v>
          </cell>
          <cell r="O112">
            <v>0</v>
          </cell>
          <cell r="P112">
            <v>4</v>
          </cell>
        </row>
        <row r="113">
          <cell r="B113">
            <v>30</v>
          </cell>
          <cell r="C113">
            <v>10</v>
          </cell>
          <cell r="D113">
            <v>7.8</v>
          </cell>
          <cell r="E113">
            <v>1</v>
          </cell>
          <cell r="F113">
            <v>0</v>
          </cell>
          <cell r="G113">
            <v>0</v>
          </cell>
          <cell r="H113">
            <v>0</v>
          </cell>
          <cell r="I113">
            <v>1.01</v>
          </cell>
          <cell r="J113">
            <v>1.99</v>
          </cell>
          <cell r="K113">
            <v>3</v>
          </cell>
          <cell r="L113">
            <v>0</v>
          </cell>
          <cell r="M113">
            <v>0</v>
          </cell>
          <cell r="N113">
            <v>0</v>
          </cell>
          <cell r="O113">
            <v>0</v>
          </cell>
          <cell r="P113">
            <v>4</v>
          </cell>
        </row>
        <row r="114">
          <cell r="B114">
            <v>30</v>
          </cell>
          <cell r="C114">
            <v>12</v>
          </cell>
          <cell r="D114">
            <v>8.3800000000000008</v>
          </cell>
          <cell r="E114">
            <v>1</v>
          </cell>
          <cell r="F114">
            <v>0</v>
          </cell>
          <cell r="G114">
            <v>0</v>
          </cell>
          <cell r="H114">
            <v>0</v>
          </cell>
          <cell r="I114">
            <v>1.22</v>
          </cell>
          <cell r="J114">
            <v>2.68</v>
          </cell>
          <cell r="K114">
            <v>3.9000000000000004</v>
          </cell>
          <cell r="L114">
            <v>0</v>
          </cell>
          <cell r="M114">
            <v>0</v>
          </cell>
          <cell r="N114">
            <v>0</v>
          </cell>
          <cell r="O114">
            <v>0</v>
          </cell>
          <cell r="P114">
            <v>6</v>
          </cell>
        </row>
        <row r="115">
          <cell r="B115">
            <v>30</v>
          </cell>
          <cell r="C115">
            <v>14</v>
          </cell>
          <cell r="D115">
            <v>9.5299999999999994</v>
          </cell>
          <cell r="E115">
            <v>1</v>
          </cell>
          <cell r="F115">
            <v>0</v>
          </cell>
          <cell r="G115">
            <v>0</v>
          </cell>
          <cell r="H115">
            <v>0</v>
          </cell>
          <cell r="I115">
            <v>1.42</v>
          </cell>
          <cell r="J115">
            <v>3.97</v>
          </cell>
          <cell r="K115">
            <v>5.3900000000000006</v>
          </cell>
          <cell r="L115">
            <v>0</v>
          </cell>
          <cell r="M115">
            <v>0</v>
          </cell>
          <cell r="N115">
            <v>0</v>
          </cell>
          <cell r="O115">
            <v>0</v>
          </cell>
          <cell r="P115">
            <v>6</v>
          </cell>
        </row>
        <row r="116">
          <cell r="B116">
            <v>30</v>
          </cell>
          <cell r="C116">
            <v>16</v>
          </cell>
          <cell r="D116">
            <v>9.5299999999999994</v>
          </cell>
          <cell r="E116">
            <v>1</v>
          </cell>
          <cell r="F116">
            <v>0</v>
          </cell>
          <cell r="G116">
            <v>0</v>
          </cell>
          <cell r="H116">
            <v>0</v>
          </cell>
          <cell r="I116">
            <v>1.62</v>
          </cell>
          <cell r="J116">
            <v>4.68</v>
          </cell>
          <cell r="K116">
            <v>6.3</v>
          </cell>
          <cell r="L116">
            <v>0</v>
          </cell>
          <cell r="M116">
            <v>0</v>
          </cell>
          <cell r="N116">
            <v>0</v>
          </cell>
          <cell r="O116">
            <v>0</v>
          </cell>
          <cell r="P116">
            <v>6</v>
          </cell>
        </row>
        <row r="117">
          <cell r="B117">
            <v>30</v>
          </cell>
          <cell r="C117">
            <v>18</v>
          </cell>
          <cell r="D117">
            <v>11.13</v>
          </cell>
          <cell r="E117">
            <v>1.25</v>
          </cell>
          <cell r="F117">
            <v>0</v>
          </cell>
          <cell r="G117">
            <v>0</v>
          </cell>
          <cell r="H117">
            <v>0</v>
          </cell>
          <cell r="I117">
            <v>1.82</v>
          </cell>
          <cell r="J117">
            <v>6.88</v>
          </cell>
          <cell r="K117">
            <v>8.6999999999999993</v>
          </cell>
          <cell r="L117">
            <v>0</v>
          </cell>
          <cell r="M117">
            <v>0</v>
          </cell>
          <cell r="N117">
            <v>0</v>
          </cell>
          <cell r="O117">
            <v>0</v>
          </cell>
          <cell r="P117">
            <v>6</v>
          </cell>
        </row>
        <row r="118">
          <cell r="B118">
            <v>30</v>
          </cell>
          <cell r="C118">
            <v>20</v>
          </cell>
          <cell r="D118">
            <v>12.7</v>
          </cell>
          <cell r="E118">
            <v>1.25</v>
          </cell>
          <cell r="F118">
            <v>0</v>
          </cell>
          <cell r="G118">
            <v>0</v>
          </cell>
          <cell r="H118">
            <v>0</v>
          </cell>
          <cell r="I118">
            <v>2.0299999999999998</v>
          </cell>
          <cell r="J118">
            <v>10.42</v>
          </cell>
          <cell r="K118">
            <v>12.45</v>
          </cell>
          <cell r="L118">
            <v>0</v>
          </cell>
          <cell r="M118">
            <v>0</v>
          </cell>
          <cell r="N118">
            <v>0</v>
          </cell>
          <cell r="O118">
            <v>0</v>
          </cell>
          <cell r="P118">
            <v>7</v>
          </cell>
        </row>
        <row r="119">
          <cell r="B119">
            <v>30</v>
          </cell>
          <cell r="C119">
            <v>22</v>
          </cell>
          <cell r="D119">
            <v>12.7</v>
          </cell>
          <cell r="E119">
            <v>1.25</v>
          </cell>
          <cell r="F119">
            <v>0</v>
          </cell>
          <cell r="G119">
            <v>0</v>
          </cell>
          <cell r="H119">
            <v>0</v>
          </cell>
          <cell r="I119">
            <v>2.23</v>
          </cell>
          <cell r="J119">
            <v>11.72</v>
          </cell>
          <cell r="K119">
            <v>13.950000000000001</v>
          </cell>
          <cell r="L119">
            <v>0</v>
          </cell>
          <cell r="M119">
            <v>0</v>
          </cell>
          <cell r="N119">
            <v>0</v>
          </cell>
          <cell r="O119">
            <v>0</v>
          </cell>
          <cell r="P119">
            <v>8</v>
          </cell>
        </row>
        <row r="120">
          <cell r="B120">
            <v>30</v>
          </cell>
          <cell r="C120">
            <v>24</v>
          </cell>
          <cell r="D120">
            <v>14.27</v>
          </cell>
          <cell r="E120">
            <v>1.25</v>
          </cell>
          <cell r="F120">
            <v>0</v>
          </cell>
          <cell r="G120">
            <v>0</v>
          </cell>
          <cell r="H120">
            <v>0</v>
          </cell>
          <cell r="I120">
            <v>2.4300000000000002</v>
          </cell>
          <cell r="J120">
            <v>15.57</v>
          </cell>
          <cell r="K120">
            <v>18</v>
          </cell>
          <cell r="L120">
            <v>0</v>
          </cell>
          <cell r="M120">
            <v>0</v>
          </cell>
          <cell r="N120">
            <v>0</v>
          </cell>
          <cell r="O120">
            <v>0</v>
          </cell>
          <cell r="P120">
            <v>8</v>
          </cell>
        </row>
        <row r="121">
          <cell r="B121">
            <v>30</v>
          </cell>
          <cell r="C121">
            <v>28</v>
          </cell>
          <cell r="D121">
            <v>15.88</v>
          </cell>
          <cell r="E121">
            <v>1.5</v>
          </cell>
          <cell r="F121">
            <v>0</v>
          </cell>
          <cell r="G121">
            <v>0</v>
          </cell>
          <cell r="H121">
            <v>0</v>
          </cell>
          <cell r="I121">
            <v>2.84</v>
          </cell>
          <cell r="J121">
            <v>22.65</v>
          </cell>
          <cell r="K121">
            <v>25.49</v>
          </cell>
          <cell r="L121">
            <v>0</v>
          </cell>
          <cell r="M121">
            <v>0</v>
          </cell>
          <cell r="N121">
            <v>0</v>
          </cell>
          <cell r="O121">
            <v>0</v>
          </cell>
          <cell r="P121">
            <v>9</v>
          </cell>
        </row>
        <row r="122">
          <cell r="B122">
            <v>30</v>
          </cell>
          <cell r="C122">
            <v>30</v>
          </cell>
          <cell r="D122">
            <v>15.88</v>
          </cell>
          <cell r="E122">
            <v>1.5</v>
          </cell>
          <cell r="F122">
            <v>0</v>
          </cell>
          <cell r="G122">
            <v>0</v>
          </cell>
          <cell r="H122">
            <v>0</v>
          </cell>
          <cell r="I122">
            <v>3.04</v>
          </cell>
          <cell r="J122">
            <v>23.96</v>
          </cell>
          <cell r="K122">
            <v>27</v>
          </cell>
          <cell r="L122">
            <v>0</v>
          </cell>
          <cell r="M122">
            <v>0</v>
          </cell>
          <cell r="N122">
            <v>0</v>
          </cell>
          <cell r="O122">
            <v>0</v>
          </cell>
          <cell r="P122">
            <v>10</v>
          </cell>
        </row>
        <row r="123">
          <cell r="B123">
            <v>30</v>
          </cell>
          <cell r="C123">
            <v>32</v>
          </cell>
          <cell r="D123">
            <v>15.88</v>
          </cell>
          <cell r="E123">
            <v>1.5</v>
          </cell>
          <cell r="F123">
            <v>0</v>
          </cell>
          <cell r="G123">
            <v>0</v>
          </cell>
          <cell r="H123">
            <v>0</v>
          </cell>
          <cell r="I123">
            <v>3.24</v>
          </cell>
          <cell r="J123">
            <v>26.76</v>
          </cell>
          <cell r="K123">
            <v>30</v>
          </cell>
          <cell r="L123">
            <v>0</v>
          </cell>
          <cell r="M123">
            <v>0</v>
          </cell>
          <cell r="N123">
            <v>0</v>
          </cell>
          <cell r="O123">
            <v>0</v>
          </cell>
          <cell r="P123">
            <v>11</v>
          </cell>
        </row>
        <row r="124">
          <cell r="B124">
            <v>30</v>
          </cell>
          <cell r="C124">
            <v>34</v>
          </cell>
          <cell r="D124">
            <v>15.88</v>
          </cell>
          <cell r="E124">
            <v>1.5</v>
          </cell>
          <cell r="F124">
            <v>0</v>
          </cell>
          <cell r="G124">
            <v>0</v>
          </cell>
          <cell r="H124">
            <v>0</v>
          </cell>
          <cell r="I124">
            <v>3.45</v>
          </cell>
          <cell r="J124">
            <v>28.05</v>
          </cell>
          <cell r="K124">
            <v>31.5</v>
          </cell>
          <cell r="L124">
            <v>0</v>
          </cell>
          <cell r="M124">
            <v>0</v>
          </cell>
          <cell r="N124">
            <v>0</v>
          </cell>
          <cell r="O124">
            <v>0</v>
          </cell>
          <cell r="P124">
            <v>12</v>
          </cell>
        </row>
        <row r="125">
          <cell r="B125">
            <v>30</v>
          </cell>
          <cell r="C125">
            <v>36</v>
          </cell>
          <cell r="D125">
            <v>15.88</v>
          </cell>
          <cell r="E125">
            <v>1.5</v>
          </cell>
          <cell r="F125">
            <v>0</v>
          </cell>
          <cell r="G125">
            <v>0</v>
          </cell>
          <cell r="H125">
            <v>0</v>
          </cell>
          <cell r="I125">
            <v>3.65</v>
          </cell>
          <cell r="J125">
            <v>29.35</v>
          </cell>
          <cell r="K125">
            <v>33</v>
          </cell>
          <cell r="L125">
            <v>0</v>
          </cell>
          <cell r="M125">
            <v>0</v>
          </cell>
          <cell r="N125">
            <v>0</v>
          </cell>
          <cell r="O125">
            <v>0</v>
          </cell>
          <cell r="P125">
            <v>12</v>
          </cell>
        </row>
        <row r="126">
          <cell r="B126">
            <v>40</v>
          </cell>
          <cell r="C126">
            <v>0.125</v>
          </cell>
          <cell r="D126">
            <v>1.73</v>
          </cell>
          <cell r="E126">
            <v>1</v>
          </cell>
          <cell r="F126">
            <v>0</v>
          </cell>
          <cell r="G126">
            <v>0</v>
          </cell>
          <cell r="H126">
            <v>0</v>
          </cell>
          <cell r="I126">
            <v>7.0000000000000007E-2</v>
          </cell>
          <cell r="J126">
            <v>0</v>
          </cell>
          <cell r="K126">
            <v>7.0000000000000007E-2</v>
          </cell>
          <cell r="L126">
            <v>0</v>
          </cell>
          <cell r="M126">
            <v>0</v>
          </cell>
          <cell r="N126">
            <v>0</v>
          </cell>
          <cell r="O126">
            <v>0</v>
          </cell>
          <cell r="P126">
            <v>2</v>
          </cell>
        </row>
        <row r="127">
          <cell r="B127">
            <v>40</v>
          </cell>
          <cell r="C127">
            <v>0.125</v>
          </cell>
          <cell r="D127">
            <v>1.73</v>
          </cell>
          <cell r="E127">
            <v>1</v>
          </cell>
          <cell r="F127">
            <v>0</v>
          </cell>
          <cell r="G127">
            <v>0</v>
          </cell>
          <cell r="H127">
            <v>0</v>
          </cell>
          <cell r="I127">
            <v>7.0000000000000007E-2</v>
          </cell>
          <cell r="J127">
            <v>0</v>
          </cell>
          <cell r="K127">
            <v>7.0000000000000007E-2</v>
          </cell>
          <cell r="L127">
            <v>0</v>
          </cell>
          <cell r="M127">
            <v>0</v>
          </cell>
          <cell r="N127">
            <v>0</v>
          </cell>
          <cell r="O127">
            <v>0</v>
          </cell>
          <cell r="P127">
            <v>2</v>
          </cell>
        </row>
        <row r="128">
          <cell r="B128">
            <v>40</v>
          </cell>
          <cell r="C128">
            <v>0.125</v>
          </cell>
          <cell r="D128">
            <v>1.73</v>
          </cell>
          <cell r="E128">
            <v>1</v>
          </cell>
          <cell r="F128">
            <v>0</v>
          </cell>
          <cell r="G128">
            <v>0</v>
          </cell>
          <cell r="H128">
            <v>0</v>
          </cell>
          <cell r="I128">
            <v>7.0000000000000007E-2</v>
          </cell>
          <cell r="J128">
            <v>0</v>
          </cell>
          <cell r="K128">
            <v>7.0000000000000007E-2</v>
          </cell>
          <cell r="L128">
            <v>0</v>
          </cell>
          <cell r="M128">
            <v>0</v>
          </cell>
          <cell r="N128">
            <v>0</v>
          </cell>
          <cell r="O128">
            <v>0</v>
          </cell>
          <cell r="P128">
            <v>2</v>
          </cell>
        </row>
        <row r="129">
          <cell r="B129">
            <v>40</v>
          </cell>
          <cell r="C129">
            <v>0.25</v>
          </cell>
          <cell r="D129">
            <v>2.2400000000000002</v>
          </cell>
          <cell r="E129">
            <v>1</v>
          </cell>
          <cell r="F129">
            <v>0</v>
          </cell>
          <cell r="G129">
            <v>0</v>
          </cell>
          <cell r="H129">
            <v>0</v>
          </cell>
          <cell r="I129">
            <v>7.0000000000000007E-2</v>
          </cell>
          <cell r="J129">
            <v>0</v>
          </cell>
          <cell r="K129">
            <v>7.0000000000000007E-2</v>
          </cell>
          <cell r="L129">
            <v>0</v>
          </cell>
          <cell r="M129">
            <v>0</v>
          </cell>
          <cell r="N129">
            <v>0</v>
          </cell>
          <cell r="O129">
            <v>0</v>
          </cell>
          <cell r="P129">
            <v>2</v>
          </cell>
        </row>
        <row r="130">
          <cell r="B130">
            <v>40</v>
          </cell>
          <cell r="C130">
            <v>0.25</v>
          </cell>
          <cell r="D130">
            <v>2.2400000000000002</v>
          </cell>
          <cell r="E130">
            <v>1</v>
          </cell>
          <cell r="F130">
            <v>0</v>
          </cell>
          <cell r="G130">
            <v>0</v>
          </cell>
          <cell r="H130">
            <v>0</v>
          </cell>
          <cell r="I130">
            <v>7.0000000000000007E-2</v>
          </cell>
          <cell r="J130">
            <v>0</v>
          </cell>
          <cell r="K130">
            <v>7.0000000000000007E-2</v>
          </cell>
          <cell r="L130">
            <v>0</v>
          </cell>
          <cell r="M130">
            <v>0</v>
          </cell>
          <cell r="N130">
            <v>0</v>
          </cell>
          <cell r="O130">
            <v>0</v>
          </cell>
          <cell r="P130">
            <v>2</v>
          </cell>
        </row>
        <row r="131">
          <cell r="B131">
            <v>40</v>
          </cell>
          <cell r="C131">
            <v>0.25</v>
          </cell>
          <cell r="D131">
            <v>2.2400000000000002</v>
          </cell>
          <cell r="E131">
            <v>1</v>
          </cell>
          <cell r="F131">
            <v>0</v>
          </cell>
          <cell r="G131">
            <v>0</v>
          </cell>
          <cell r="H131">
            <v>0</v>
          </cell>
          <cell r="I131">
            <v>7.0000000000000007E-2</v>
          </cell>
          <cell r="J131">
            <v>0</v>
          </cell>
          <cell r="K131">
            <v>7.0000000000000007E-2</v>
          </cell>
          <cell r="L131">
            <v>0</v>
          </cell>
          <cell r="M131">
            <v>0</v>
          </cell>
          <cell r="N131">
            <v>0</v>
          </cell>
          <cell r="O131">
            <v>0</v>
          </cell>
          <cell r="P131">
            <v>2</v>
          </cell>
        </row>
        <row r="132">
          <cell r="B132">
            <v>40</v>
          </cell>
          <cell r="C132">
            <v>0.375</v>
          </cell>
          <cell r="D132">
            <v>2.31</v>
          </cell>
          <cell r="E132">
            <v>1</v>
          </cell>
          <cell r="F132">
            <v>0</v>
          </cell>
          <cell r="G132">
            <v>0</v>
          </cell>
          <cell r="H132">
            <v>0</v>
          </cell>
          <cell r="I132">
            <v>7.0000000000000007E-2</v>
          </cell>
          <cell r="J132">
            <v>0</v>
          </cell>
          <cell r="K132">
            <v>7.0000000000000007E-2</v>
          </cell>
          <cell r="L132">
            <v>0</v>
          </cell>
          <cell r="M132">
            <v>0</v>
          </cell>
          <cell r="N132">
            <v>0</v>
          </cell>
          <cell r="O132">
            <v>0</v>
          </cell>
          <cell r="P132">
            <v>2</v>
          </cell>
        </row>
        <row r="133">
          <cell r="B133">
            <v>40</v>
          </cell>
          <cell r="C133">
            <v>0.375</v>
          </cell>
          <cell r="D133">
            <v>2.31</v>
          </cell>
          <cell r="E133">
            <v>1</v>
          </cell>
          <cell r="F133">
            <v>0</v>
          </cell>
          <cell r="G133">
            <v>0</v>
          </cell>
          <cell r="H133">
            <v>0</v>
          </cell>
          <cell r="I133">
            <v>7.0000000000000007E-2</v>
          </cell>
          <cell r="J133">
            <v>0</v>
          </cell>
          <cell r="K133">
            <v>7.0000000000000007E-2</v>
          </cell>
          <cell r="L133">
            <v>0</v>
          </cell>
          <cell r="M133">
            <v>0</v>
          </cell>
          <cell r="N133">
            <v>0</v>
          </cell>
          <cell r="O133">
            <v>0</v>
          </cell>
          <cell r="P133">
            <v>2</v>
          </cell>
        </row>
        <row r="134">
          <cell r="B134">
            <v>40</v>
          </cell>
          <cell r="C134">
            <v>0.375</v>
          </cell>
          <cell r="D134">
            <v>2.31</v>
          </cell>
          <cell r="E134">
            <v>1</v>
          </cell>
          <cell r="F134">
            <v>0</v>
          </cell>
          <cell r="G134">
            <v>0</v>
          </cell>
          <cell r="H134">
            <v>0</v>
          </cell>
          <cell r="I134">
            <v>7.0000000000000007E-2</v>
          </cell>
          <cell r="J134">
            <v>0</v>
          </cell>
          <cell r="K134">
            <v>7.0000000000000007E-2</v>
          </cell>
          <cell r="L134">
            <v>0</v>
          </cell>
          <cell r="M134">
            <v>0</v>
          </cell>
          <cell r="N134">
            <v>0</v>
          </cell>
          <cell r="O134">
            <v>0</v>
          </cell>
          <cell r="P134">
            <v>2</v>
          </cell>
        </row>
        <row r="135">
          <cell r="B135">
            <v>40</v>
          </cell>
          <cell r="C135">
            <v>0.5</v>
          </cell>
          <cell r="D135">
            <v>2.77</v>
          </cell>
          <cell r="E135">
            <v>1</v>
          </cell>
          <cell r="F135">
            <v>0</v>
          </cell>
          <cell r="G135">
            <v>0</v>
          </cell>
          <cell r="H135">
            <v>0</v>
          </cell>
          <cell r="I135">
            <v>7.0000000000000007E-2</v>
          </cell>
          <cell r="J135">
            <v>0</v>
          </cell>
          <cell r="K135">
            <v>7.0000000000000007E-2</v>
          </cell>
          <cell r="L135">
            <v>0</v>
          </cell>
          <cell r="M135">
            <v>0</v>
          </cell>
          <cell r="N135">
            <v>0</v>
          </cell>
          <cell r="O135">
            <v>0</v>
          </cell>
          <cell r="P135">
            <v>2</v>
          </cell>
        </row>
        <row r="136">
          <cell r="B136">
            <v>40</v>
          </cell>
          <cell r="C136">
            <v>0.5</v>
          </cell>
          <cell r="D136">
            <v>2.77</v>
          </cell>
          <cell r="E136">
            <v>1</v>
          </cell>
          <cell r="F136">
            <v>0</v>
          </cell>
          <cell r="G136">
            <v>0</v>
          </cell>
          <cell r="H136">
            <v>0</v>
          </cell>
          <cell r="I136">
            <v>7.0000000000000007E-2</v>
          </cell>
          <cell r="J136">
            <v>0</v>
          </cell>
          <cell r="K136">
            <v>7.0000000000000007E-2</v>
          </cell>
          <cell r="L136">
            <v>0</v>
          </cell>
          <cell r="M136">
            <v>0</v>
          </cell>
          <cell r="N136">
            <v>0</v>
          </cell>
          <cell r="O136">
            <v>0</v>
          </cell>
          <cell r="P136">
            <v>2</v>
          </cell>
        </row>
        <row r="137">
          <cell r="B137">
            <v>40</v>
          </cell>
          <cell r="C137">
            <v>0.5</v>
          </cell>
          <cell r="D137">
            <v>2.77</v>
          </cell>
          <cell r="E137">
            <v>1</v>
          </cell>
          <cell r="F137">
            <v>0</v>
          </cell>
          <cell r="G137">
            <v>0</v>
          </cell>
          <cell r="H137">
            <v>0</v>
          </cell>
          <cell r="I137">
            <v>7.0000000000000007E-2</v>
          </cell>
          <cell r="J137">
            <v>0</v>
          </cell>
          <cell r="K137">
            <v>7.0000000000000007E-2</v>
          </cell>
          <cell r="L137">
            <v>0</v>
          </cell>
          <cell r="M137">
            <v>0</v>
          </cell>
          <cell r="N137">
            <v>0</v>
          </cell>
          <cell r="O137">
            <v>0</v>
          </cell>
          <cell r="P137">
            <v>2</v>
          </cell>
        </row>
        <row r="138">
          <cell r="B138">
            <v>40</v>
          </cell>
          <cell r="C138">
            <v>0.75</v>
          </cell>
          <cell r="D138">
            <v>2.87</v>
          </cell>
          <cell r="E138">
            <v>1</v>
          </cell>
          <cell r="F138">
            <v>0</v>
          </cell>
          <cell r="G138">
            <v>0</v>
          </cell>
          <cell r="H138">
            <v>0</v>
          </cell>
          <cell r="I138">
            <v>7.0000000000000007E-2</v>
          </cell>
          <cell r="J138">
            <v>0</v>
          </cell>
          <cell r="K138">
            <v>7.0000000000000007E-2</v>
          </cell>
          <cell r="L138">
            <v>0</v>
          </cell>
          <cell r="M138">
            <v>0</v>
          </cell>
          <cell r="N138">
            <v>0</v>
          </cell>
          <cell r="O138">
            <v>0</v>
          </cell>
          <cell r="P138">
            <v>2</v>
          </cell>
        </row>
        <row r="139">
          <cell r="B139">
            <v>40</v>
          </cell>
          <cell r="C139">
            <v>0.75</v>
          </cell>
          <cell r="D139">
            <v>2.87</v>
          </cell>
          <cell r="E139">
            <v>1</v>
          </cell>
          <cell r="F139">
            <v>0</v>
          </cell>
          <cell r="G139">
            <v>0</v>
          </cell>
          <cell r="H139">
            <v>0</v>
          </cell>
          <cell r="I139">
            <v>7.0000000000000007E-2</v>
          </cell>
          <cell r="J139">
            <v>0</v>
          </cell>
          <cell r="K139">
            <v>7.0000000000000007E-2</v>
          </cell>
          <cell r="L139">
            <v>0</v>
          </cell>
          <cell r="M139">
            <v>0</v>
          </cell>
          <cell r="N139">
            <v>0</v>
          </cell>
          <cell r="O139">
            <v>0</v>
          </cell>
          <cell r="P139">
            <v>2</v>
          </cell>
        </row>
        <row r="140">
          <cell r="B140">
            <v>40</v>
          </cell>
          <cell r="C140">
            <v>0.75</v>
          </cell>
          <cell r="D140">
            <v>2.87</v>
          </cell>
          <cell r="E140">
            <v>1</v>
          </cell>
          <cell r="F140">
            <v>0</v>
          </cell>
          <cell r="G140">
            <v>0</v>
          </cell>
          <cell r="H140">
            <v>0</v>
          </cell>
          <cell r="I140">
            <v>7.0000000000000007E-2</v>
          </cell>
          <cell r="J140">
            <v>0</v>
          </cell>
          <cell r="K140">
            <v>7.0000000000000007E-2</v>
          </cell>
          <cell r="L140">
            <v>0</v>
          </cell>
          <cell r="M140">
            <v>0</v>
          </cell>
          <cell r="N140">
            <v>0</v>
          </cell>
          <cell r="O140">
            <v>0</v>
          </cell>
          <cell r="P140">
            <v>2</v>
          </cell>
        </row>
        <row r="141">
          <cell r="B141">
            <v>40</v>
          </cell>
          <cell r="C141">
            <v>1</v>
          </cell>
          <cell r="D141">
            <v>3.38</v>
          </cell>
          <cell r="E141">
            <v>1</v>
          </cell>
          <cell r="F141">
            <v>0</v>
          </cell>
          <cell r="G141">
            <v>0</v>
          </cell>
          <cell r="H141">
            <v>0</v>
          </cell>
          <cell r="I141">
            <v>0.12</v>
          </cell>
          <cell r="J141">
            <v>0</v>
          </cell>
          <cell r="K141">
            <v>0.12</v>
          </cell>
          <cell r="L141">
            <v>0</v>
          </cell>
          <cell r="M141">
            <v>0</v>
          </cell>
          <cell r="N141">
            <v>0</v>
          </cell>
          <cell r="O141">
            <v>0</v>
          </cell>
          <cell r="P141">
            <v>2</v>
          </cell>
        </row>
        <row r="142">
          <cell r="B142">
            <v>40</v>
          </cell>
          <cell r="C142">
            <v>1</v>
          </cell>
          <cell r="D142">
            <v>3.38</v>
          </cell>
          <cell r="E142">
            <v>1</v>
          </cell>
          <cell r="F142">
            <v>0</v>
          </cell>
          <cell r="G142">
            <v>0</v>
          </cell>
          <cell r="H142">
            <v>0</v>
          </cell>
          <cell r="I142">
            <v>0.12</v>
          </cell>
          <cell r="J142">
            <v>0</v>
          </cell>
          <cell r="K142">
            <v>0.12</v>
          </cell>
          <cell r="L142">
            <v>0</v>
          </cell>
          <cell r="M142">
            <v>0</v>
          </cell>
          <cell r="N142">
            <v>0</v>
          </cell>
          <cell r="O142">
            <v>0</v>
          </cell>
          <cell r="P142">
            <v>2</v>
          </cell>
        </row>
        <row r="143">
          <cell r="B143">
            <v>40</v>
          </cell>
          <cell r="C143">
            <v>1</v>
          </cell>
          <cell r="D143">
            <v>3.38</v>
          </cell>
          <cell r="E143">
            <v>1</v>
          </cell>
          <cell r="F143">
            <v>0</v>
          </cell>
          <cell r="G143">
            <v>0</v>
          </cell>
          <cell r="H143">
            <v>0</v>
          </cell>
          <cell r="I143">
            <v>0.12</v>
          </cell>
          <cell r="J143">
            <v>0</v>
          </cell>
          <cell r="K143">
            <v>0.12</v>
          </cell>
          <cell r="L143">
            <v>0</v>
          </cell>
          <cell r="M143">
            <v>0</v>
          </cell>
          <cell r="N143">
            <v>0</v>
          </cell>
          <cell r="O143">
            <v>0</v>
          </cell>
          <cell r="P143">
            <v>2</v>
          </cell>
        </row>
        <row r="144">
          <cell r="B144">
            <v>40</v>
          </cell>
          <cell r="C144">
            <v>1.25</v>
          </cell>
          <cell r="D144">
            <v>3.56</v>
          </cell>
          <cell r="E144">
            <v>1</v>
          </cell>
          <cell r="F144">
            <v>0</v>
          </cell>
          <cell r="G144">
            <v>0</v>
          </cell>
          <cell r="H144">
            <v>0</v>
          </cell>
          <cell r="I144">
            <v>0.15</v>
          </cell>
          <cell r="J144">
            <v>0</v>
          </cell>
          <cell r="K144">
            <v>0.15</v>
          </cell>
          <cell r="L144">
            <v>0</v>
          </cell>
          <cell r="M144">
            <v>0</v>
          </cell>
          <cell r="N144">
            <v>0</v>
          </cell>
          <cell r="O144">
            <v>0</v>
          </cell>
          <cell r="P144">
            <v>2</v>
          </cell>
        </row>
        <row r="145">
          <cell r="B145">
            <v>40</v>
          </cell>
          <cell r="C145">
            <v>1.25</v>
          </cell>
          <cell r="D145">
            <v>3.56</v>
          </cell>
          <cell r="E145">
            <v>1</v>
          </cell>
          <cell r="F145">
            <v>0</v>
          </cell>
          <cell r="G145">
            <v>0</v>
          </cell>
          <cell r="H145">
            <v>0</v>
          </cell>
          <cell r="I145">
            <v>0.15</v>
          </cell>
          <cell r="J145">
            <v>0</v>
          </cell>
          <cell r="K145">
            <v>0.15</v>
          </cell>
          <cell r="L145">
            <v>0</v>
          </cell>
          <cell r="M145">
            <v>0</v>
          </cell>
          <cell r="N145">
            <v>0</v>
          </cell>
          <cell r="O145">
            <v>0</v>
          </cell>
          <cell r="P145">
            <v>2</v>
          </cell>
        </row>
        <row r="146">
          <cell r="B146">
            <v>40</v>
          </cell>
          <cell r="C146">
            <v>1.25</v>
          </cell>
          <cell r="D146">
            <v>3.56</v>
          </cell>
          <cell r="E146">
            <v>1</v>
          </cell>
          <cell r="F146">
            <v>0</v>
          </cell>
          <cell r="G146">
            <v>0</v>
          </cell>
          <cell r="H146">
            <v>0</v>
          </cell>
          <cell r="I146">
            <v>0.15</v>
          </cell>
          <cell r="J146">
            <v>0</v>
          </cell>
          <cell r="K146">
            <v>0.15</v>
          </cell>
          <cell r="L146">
            <v>0</v>
          </cell>
          <cell r="M146">
            <v>0</v>
          </cell>
          <cell r="N146">
            <v>0</v>
          </cell>
          <cell r="O146">
            <v>0</v>
          </cell>
          <cell r="P146">
            <v>2</v>
          </cell>
        </row>
        <row r="147">
          <cell r="B147">
            <v>40</v>
          </cell>
          <cell r="C147">
            <v>1.5</v>
          </cell>
          <cell r="D147">
            <v>3.68</v>
          </cell>
          <cell r="E147">
            <v>1</v>
          </cell>
          <cell r="F147">
            <v>0</v>
          </cell>
          <cell r="G147">
            <v>0</v>
          </cell>
          <cell r="H147">
            <v>0</v>
          </cell>
          <cell r="I147">
            <v>0.15</v>
          </cell>
          <cell r="J147">
            <v>0</v>
          </cell>
          <cell r="K147">
            <v>0.15</v>
          </cell>
          <cell r="L147">
            <v>0</v>
          </cell>
          <cell r="M147">
            <v>0</v>
          </cell>
          <cell r="N147">
            <v>0</v>
          </cell>
          <cell r="O147">
            <v>0</v>
          </cell>
          <cell r="P147">
            <v>2</v>
          </cell>
        </row>
        <row r="148">
          <cell r="B148">
            <v>40</v>
          </cell>
          <cell r="C148">
            <v>1.5</v>
          </cell>
          <cell r="D148">
            <v>3.68</v>
          </cell>
          <cell r="E148">
            <v>1</v>
          </cell>
          <cell r="F148">
            <v>0</v>
          </cell>
          <cell r="G148">
            <v>0</v>
          </cell>
          <cell r="H148">
            <v>0</v>
          </cell>
          <cell r="I148">
            <v>0.15</v>
          </cell>
          <cell r="J148">
            <v>0</v>
          </cell>
          <cell r="K148">
            <v>0.15</v>
          </cell>
          <cell r="L148">
            <v>0</v>
          </cell>
          <cell r="M148">
            <v>0</v>
          </cell>
          <cell r="N148">
            <v>0</v>
          </cell>
          <cell r="O148">
            <v>0</v>
          </cell>
          <cell r="P148">
            <v>2</v>
          </cell>
        </row>
        <row r="149">
          <cell r="B149">
            <v>40</v>
          </cell>
          <cell r="C149">
            <v>1.5</v>
          </cell>
          <cell r="D149">
            <v>3.68</v>
          </cell>
          <cell r="E149">
            <v>1</v>
          </cell>
          <cell r="F149">
            <v>0</v>
          </cell>
          <cell r="G149">
            <v>0</v>
          </cell>
          <cell r="H149">
            <v>0</v>
          </cell>
          <cell r="I149">
            <v>0.15</v>
          </cell>
          <cell r="J149">
            <v>0</v>
          </cell>
          <cell r="K149">
            <v>0.15</v>
          </cell>
          <cell r="L149">
            <v>0</v>
          </cell>
          <cell r="M149">
            <v>0</v>
          </cell>
          <cell r="N149">
            <v>0</v>
          </cell>
          <cell r="O149">
            <v>0</v>
          </cell>
          <cell r="P149">
            <v>2</v>
          </cell>
        </row>
        <row r="150">
          <cell r="B150">
            <v>40</v>
          </cell>
          <cell r="C150">
            <v>2</v>
          </cell>
          <cell r="D150">
            <v>3.91</v>
          </cell>
          <cell r="E150">
            <v>1</v>
          </cell>
          <cell r="F150">
            <v>0</v>
          </cell>
          <cell r="G150">
            <v>0</v>
          </cell>
          <cell r="H150">
            <v>0</v>
          </cell>
          <cell r="I150">
            <v>0.3</v>
          </cell>
          <cell r="J150">
            <v>0</v>
          </cell>
          <cell r="K150">
            <v>0.3</v>
          </cell>
          <cell r="L150">
            <v>0</v>
          </cell>
          <cell r="M150">
            <v>0</v>
          </cell>
          <cell r="N150">
            <v>0</v>
          </cell>
          <cell r="O150">
            <v>0</v>
          </cell>
          <cell r="P150">
            <v>2</v>
          </cell>
        </row>
        <row r="151">
          <cell r="B151">
            <v>40</v>
          </cell>
          <cell r="C151">
            <v>2</v>
          </cell>
          <cell r="D151">
            <v>3.91</v>
          </cell>
          <cell r="E151">
            <v>1</v>
          </cell>
          <cell r="F151">
            <v>0</v>
          </cell>
          <cell r="G151">
            <v>0</v>
          </cell>
          <cell r="H151">
            <v>0</v>
          </cell>
          <cell r="I151">
            <v>0.3</v>
          </cell>
          <cell r="J151">
            <v>0</v>
          </cell>
          <cell r="K151">
            <v>0.3</v>
          </cell>
          <cell r="L151">
            <v>0</v>
          </cell>
          <cell r="M151">
            <v>0</v>
          </cell>
          <cell r="N151">
            <v>0</v>
          </cell>
          <cell r="O151">
            <v>0</v>
          </cell>
          <cell r="P151">
            <v>2</v>
          </cell>
        </row>
        <row r="152">
          <cell r="B152">
            <v>40</v>
          </cell>
          <cell r="C152">
            <v>2</v>
          </cell>
          <cell r="D152">
            <v>3.91</v>
          </cell>
          <cell r="E152">
            <v>1</v>
          </cell>
          <cell r="F152">
            <v>0</v>
          </cell>
          <cell r="G152">
            <v>0</v>
          </cell>
          <cell r="H152">
            <v>0</v>
          </cell>
          <cell r="I152">
            <v>0.3</v>
          </cell>
          <cell r="J152">
            <v>0</v>
          </cell>
          <cell r="K152">
            <v>0.3</v>
          </cell>
          <cell r="L152">
            <v>0</v>
          </cell>
          <cell r="M152">
            <v>0</v>
          </cell>
          <cell r="N152">
            <v>0</v>
          </cell>
          <cell r="O152">
            <v>0</v>
          </cell>
          <cell r="P152">
            <v>2</v>
          </cell>
        </row>
        <row r="153">
          <cell r="B153">
            <v>40</v>
          </cell>
          <cell r="C153">
            <v>2.5</v>
          </cell>
          <cell r="D153">
            <v>5.16</v>
          </cell>
          <cell r="E153">
            <v>1</v>
          </cell>
          <cell r="F153">
            <v>0</v>
          </cell>
          <cell r="G153">
            <v>0</v>
          </cell>
          <cell r="H153">
            <v>0</v>
          </cell>
          <cell r="I153">
            <v>0.25</v>
          </cell>
          <cell r="J153">
            <v>0.2</v>
          </cell>
          <cell r="K153">
            <v>0.45</v>
          </cell>
          <cell r="L153">
            <v>0</v>
          </cell>
          <cell r="M153">
            <v>0</v>
          </cell>
          <cell r="N153">
            <v>0</v>
          </cell>
          <cell r="O153">
            <v>0</v>
          </cell>
          <cell r="P153">
            <v>2</v>
          </cell>
        </row>
        <row r="154">
          <cell r="B154">
            <v>40</v>
          </cell>
          <cell r="C154">
            <v>3</v>
          </cell>
          <cell r="D154">
            <v>5.49</v>
          </cell>
          <cell r="E154">
            <v>1</v>
          </cell>
          <cell r="F154">
            <v>0</v>
          </cell>
          <cell r="G154">
            <v>0</v>
          </cell>
          <cell r="H154">
            <v>0</v>
          </cell>
          <cell r="I154">
            <v>0.3</v>
          </cell>
          <cell r="J154">
            <v>0.3</v>
          </cell>
          <cell r="K154">
            <v>0.6</v>
          </cell>
          <cell r="L154">
            <v>0</v>
          </cell>
          <cell r="M154">
            <v>0</v>
          </cell>
          <cell r="N154">
            <v>0</v>
          </cell>
          <cell r="O154">
            <v>0</v>
          </cell>
          <cell r="P154">
            <v>2</v>
          </cell>
        </row>
        <row r="155">
          <cell r="B155">
            <v>40</v>
          </cell>
          <cell r="C155">
            <v>3.5</v>
          </cell>
          <cell r="D155">
            <v>5.74</v>
          </cell>
          <cell r="E155">
            <v>1</v>
          </cell>
          <cell r="F155">
            <v>0</v>
          </cell>
          <cell r="G155">
            <v>0</v>
          </cell>
          <cell r="H155">
            <v>0</v>
          </cell>
          <cell r="I155">
            <v>0.35</v>
          </cell>
          <cell r="J155">
            <v>0.4</v>
          </cell>
          <cell r="K155">
            <v>0.75</v>
          </cell>
          <cell r="L155">
            <v>0</v>
          </cell>
          <cell r="M155">
            <v>0</v>
          </cell>
          <cell r="N155">
            <v>0</v>
          </cell>
          <cell r="O155">
            <v>0</v>
          </cell>
          <cell r="P155">
            <v>3</v>
          </cell>
        </row>
        <row r="156">
          <cell r="B156">
            <v>40</v>
          </cell>
          <cell r="C156">
            <v>4</v>
          </cell>
          <cell r="D156">
            <v>6.02</v>
          </cell>
          <cell r="E156">
            <v>1</v>
          </cell>
          <cell r="F156">
            <v>0</v>
          </cell>
          <cell r="G156">
            <v>0</v>
          </cell>
          <cell r="H156">
            <v>0</v>
          </cell>
          <cell r="I156">
            <v>0.41</v>
          </cell>
          <cell r="J156">
            <v>0.49</v>
          </cell>
          <cell r="K156">
            <v>0.89999999999999991</v>
          </cell>
          <cell r="L156">
            <v>0</v>
          </cell>
          <cell r="M156">
            <v>0</v>
          </cell>
          <cell r="N156">
            <v>0</v>
          </cell>
          <cell r="O156">
            <v>0</v>
          </cell>
          <cell r="P156">
            <v>3</v>
          </cell>
        </row>
        <row r="157">
          <cell r="B157">
            <v>40</v>
          </cell>
          <cell r="C157">
            <v>5</v>
          </cell>
          <cell r="D157">
            <v>6.55</v>
          </cell>
          <cell r="E157">
            <v>1</v>
          </cell>
          <cell r="F157">
            <v>0</v>
          </cell>
          <cell r="G157">
            <v>0</v>
          </cell>
          <cell r="H157">
            <v>0</v>
          </cell>
          <cell r="I157">
            <v>0.51</v>
          </cell>
          <cell r="J157">
            <v>0.54</v>
          </cell>
          <cell r="K157">
            <v>1.05</v>
          </cell>
          <cell r="L157">
            <v>0</v>
          </cell>
          <cell r="M157">
            <v>0</v>
          </cell>
          <cell r="N157">
            <v>0</v>
          </cell>
          <cell r="O157">
            <v>0</v>
          </cell>
          <cell r="P157">
            <v>4</v>
          </cell>
        </row>
        <row r="158">
          <cell r="B158">
            <v>40</v>
          </cell>
          <cell r="C158">
            <v>6</v>
          </cell>
          <cell r="D158">
            <v>7.11</v>
          </cell>
          <cell r="E158">
            <v>1</v>
          </cell>
          <cell r="F158">
            <v>0</v>
          </cell>
          <cell r="G158">
            <v>0</v>
          </cell>
          <cell r="H158">
            <v>0</v>
          </cell>
          <cell r="I158">
            <v>0.61</v>
          </cell>
          <cell r="J158">
            <v>1.04</v>
          </cell>
          <cell r="K158">
            <v>1.65</v>
          </cell>
          <cell r="L158">
            <v>0</v>
          </cell>
          <cell r="M158">
            <v>0</v>
          </cell>
          <cell r="N158">
            <v>0</v>
          </cell>
          <cell r="O158">
            <v>0</v>
          </cell>
          <cell r="P158">
            <v>4</v>
          </cell>
        </row>
        <row r="159">
          <cell r="B159">
            <v>40</v>
          </cell>
          <cell r="C159">
            <v>8</v>
          </cell>
          <cell r="D159">
            <v>8.18</v>
          </cell>
          <cell r="E159">
            <v>1</v>
          </cell>
          <cell r="F159">
            <v>0</v>
          </cell>
          <cell r="G159">
            <v>0</v>
          </cell>
          <cell r="H159">
            <v>0</v>
          </cell>
          <cell r="I159">
            <v>0.81</v>
          </cell>
          <cell r="J159">
            <v>1.73</v>
          </cell>
          <cell r="K159">
            <v>2.54</v>
          </cell>
          <cell r="L159">
            <v>0</v>
          </cell>
          <cell r="M159">
            <v>0</v>
          </cell>
          <cell r="N159">
            <v>0</v>
          </cell>
          <cell r="O159">
            <v>0</v>
          </cell>
          <cell r="P159">
            <v>4</v>
          </cell>
        </row>
        <row r="160">
          <cell r="B160">
            <v>40</v>
          </cell>
          <cell r="C160">
            <v>10</v>
          </cell>
          <cell r="D160">
            <v>9.27</v>
          </cell>
          <cell r="E160">
            <v>1</v>
          </cell>
          <cell r="F160">
            <v>0</v>
          </cell>
          <cell r="G160">
            <v>0</v>
          </cell>
          <cell r="H160">
            <v>0</v>
          </cell>
          <cell r="I160">
            <v>1.01</v>
          </cell>
          <cell r="J160">
            <v>3.04</v>
          </cell>
          <cell r="K160">
            <v>4.05</v>
          </cell>
          <cell r="L160">
            <v>0</v>
          </cell>
          <cell r="M160">
            <v>0</v>
          </cell>
          <cell r="N160">
            <v>0</v>
          </cell>
          <cell r="O160">
            <v>0</v>
          </cell>
          <cell r="P160">
            <v>4</v>
          </cell>
        </row>
        <row r="161">
          <cell r="B161">
            <v>40</v>
          </cell>
          <cell r="C161">
            <v>12</v>
          </cell>
          <cell r="D161">
            <v>10.31</v>
          </cell>
          <cell r="E161">
            <v>1.25</v>
          </cell>
          <cell r="F161">
            <v>0</v>
          </cell>
          <cell r="G161">
            <v>0</v>
          </cell>
          <cell r="H161">
            <v>0</v>
          </cell>
          <cell r="I161">
            <v>1.22</v>
          </cell>
          <cell r="J161">
            <v>4.0199999999999996</v>
          </cell>
          <cell r="K161">
            <v>5.2399999999999993</v>
          </cell>
          <cell r="L161">
            <v>0</v>
          </cell>
          <cell r="M161">
            <v>0</v>
          </cell>
          <cell r="N161">
            <v>0</v>
          </cell>
          <cell r="O161">
            <v>0</v>
          </cell>
          <cell r="P161">
            <v>6</v>
          </cell>
        </row>
        <row r="162">
          <cell r="B162">
            <v>40</v>
          </cell>
          <cell r="C162">
            <v>14</v>
          </cell>
          <cell r="D162">
            <v>11.13</v>
          </cell>
          <cell r="E162">
            <v>1.25</v>
          </cell>
          <cell r="F162">
            <v>0</v>
          </cell>
          <cell r="G162">
            <v>0</v>
          </cell>
          <cell r="H162">
            <v>0</v>
          </cell>
          <cell r="I162">
            <v>1.42</v>
          </cell>
          <cell r="J162">
            <v>5.33</v>
          </cell>
          <cell r="K162">
            <v>6.75</v>
          </cell>
          <cell r="L162">
            <v>0</v>
          </cell>
          <cell r="M162">
            <v>0</v>
          </cell>
          <cell r="N162">
            <v>0</v>
          </cell>
          <cell r="O162">
            <v>0</v>
          </cell>
          <cell r="P162">
            <v>6</v>
          </cell>
        </row>
        <row r="163">
          <cell r="B163">
            <v>40</v>
          </cell>
          <cell r="C163">
            <v>16</v>
          </cell>
          <cell r="D163">
            <v>12.7</v>
          </cell>
          <cell r="E163">
            <v>1.25</v>
          </cell>
          <cell r="F163">
            <v>0</v>
          </cell>
          <cell r="G163">
            <v>0</v>
          </cell>
          <cell r="H163">
            <v>0</v>
          </cell>
          <cell r="I163">
            <v>1.62</v>
          </cell>
          <cell r="J163">
            <v>8.42</v>
          </cell>
          <cell r="K163">
            <v>10.039999999999999</v>
          </cell>
          <cell r="L163">
            <v>0</v>
          </cell>
          <cell r="M163">
            <v>0</v>
          </cell>
          <cell r="N163">
            <v>0</v>
          </cell>
          <cell r="O163">
            <v>0</v>
          </cell>
          <cell r="P163">
            <v>6</v>
          </cell>
        </row>
        <row r="164">
          <cell r="B164">
            <v>40</v>
          </cell>
          <cell r="C164">
            <v>18</v>
          </cell>
          <cell r="D164">
            <v>14.27</v>
          </cell>
          <cell r="E164">
            <v>1.25</v>
          </cell>
          <cell r="F164">
            <v>0</v>
          </cell>
          <cell r="G164">
            <v>0</v>
          </cell>
          <cell r="H164">
            <v>0</v>
          </cell>
          <cell r="I164">
            <v>1.82</v>
          </cell>
          <cell r="J164">
            <v>11.53</v>
          </cell>
          <cell r="K164">
            <v>13.35</v>
          </cell>
          <cell r="L164">
            <v>0</v>
          </cell>
          <cell r="M164">
            <v>0</v>
          </cell>
          <cell r="N164">
            <v>0</v>
          </cell>
          <cell r="O164">
            <v>0</v>
          </cell>
          <cell r="P164">
            <v>6</v>
          </cell>
        </row>
        <row r="165">
          <cell r="B165">
            <v>40</v>
          </cell>
          <cell r="C165">
            <v>20</v>
          </cell>
          <cell r="D165">
            <v>15.09</v>
          </cell>
          <cell r="E165">
            <v>1.5</v>
          </cell>
          <cell r="F165">
            <v>0</v>
          </cell>
          <cell r="G165">
            <v>0</v>
          </cell>
          <cell r="H165">
            <v>0</v>
          </cell>
          <cell r="I165">
            <v>2.0299999999999998</v>
          </cell>
          <cell r="J165">
            <v>14.47</v>
          </cell>
          <cell r="K165">
            <v>16.5</v>
          </cell>
          <cell r="L165">
            <v>0</v>
          </cell>
          <cell r="M165">
            <v>0</v>
          </cell>
          <cell r="N165">
            <v>0</v>
          </cell>
          <cell r="O165">
            <v>0</v>
          </cell>
          <cell r="P165">
            <v>7</v>
          </cell>
        </row>
        <row r="166">
          <cell r="B166">
            <v>40</v>
          </cell>
          <cell r="C166">
            <v>24</v>
          </cell>
          <cell r="D166">
            <v>17.48</v>
          </cell>
          <cell r="E166">
            <v>1.5</v>
          </cell>
          <cell r="F166">
            <v>0</v>
          </cell>
          <cell r="G166">
            <v>0</v>
          </cell>
          <cell r="H166">
            <v>0</v>
          </cell>
          <cell r="I166">
            <v>2.4300000000000002</v>
          </cell>
          <cell r="J166">
            <v>24.57</v>
          </cell>
          <cell r="K166">
            <v>27</v>
          </cell>
          <cell r="L166">
            <v>0</v>
          </cell>
          <cell r="M166">
            <v>0</v>
          </cell>
          <cell r="N166">
            <v>0</v>
          </cell>
          <cell r="O166">
            <v>0</v>
          </cell>
          <cell r="P166">
            <v>8</v>
          </cell>
        </row>
        <row r="167">
          <cell r="B167">
            <v>40</v>
          </cell>
          <cell r="C167">
            <v>32</v>
          </cell>
          <cell r="D167">
            <v>17.48</v>
          </cell>
          <cell r="E167">
            <v>1.5</v>
          </cell>
          <cell r="F167">
            <v>0</v>
          </cell>
          <cell r="G167">
            <v>0</v>
          </cell>
          <cell r="H167">
            <v>0</v>
          </cell>
          <cell r="I167">
            <v>3.24</v>
          </cell>
          <cell r="J167">
            <v>31.26</v>
          </cell>
          <cell r="K167">
            <v>34.5</v>
          </cell>
          <cell r="L167">
            <v>0</v>
          </cell>
          <cell r="M167">
            <v>0</v>
          </cell>
          <cell r="N167">
            <v>0</v>
          </cell>
          <cell r="O167">
            <v>0</v>
          </cell>
          <cell r="P167">
            <v>11</v>
          </cell>
        </row>
        <row r="168">
          <cell r="B168">
            <v>40</v>
          </cell>
          <cell r="C168">
            <v>34</v>
          </cell>
          <cell r="D168">
            <v>17.48</v>
          </cell>
          <cell r="E168">
            <v>1.5</v>
          </cell>
          <cell r="F168">
            <v>0</v>
          </cell>
          <cell r="G168">
            <v>0</v>
          </cell>
          <cell r="H168">
            <v>0</v>
          </cell>
          <cell r="I168">
            <v>3.45</v>
          </cell>
          <cell r="J168">
            <v>34.049999999999997</v>
          </cell>
          <cell r="K168">
            <v>37.5</v>
          </cell>
          <cell r="L168">
            <v>0</v>
          </cell>
          <cell r="M168">
            <v>0</v>
          </cell>
          <cell r="N168">
            <v>0</v>
          </cell>
          <cell r="O168">
            <v>0</v>
          </cell>
          <cell r="P168">
            <v>12</v>
          </cell>
        </row>
        <row r="169">
          <cell r="B169">
            <v>40</v>
          </cell>
          <cell r="C169">
            <v>36</v>
          </cell>
          <cell r="D169">
            <v>19.05</v>
          </cell>
          <cell r="E169">
            <v>2</v>
          </cell>
          <cell r="F169">
            <v>0</v>
          </cell>
          <cell r="G169">
            <v>0</v>
          </cell>
          <cell r="H169">
            <v>0</v>
          </cell>
          <cell r="I169">
            <v>3.65</v>
          </cell>
          <cell r="J169">
            <v>41.34</v>
          </cell>
          <cell r="K169">
            <v>44.99</v>
          </cell>
          <cell r="L169">
            <v>0</v>
          </cell>
          <cell r="M169">
            <v>0</v>
          </cell>
          <cell r="N169">
            <v>0</v>
          </cell>
          <cell r="O169">
            <v>0</v>
          </cell>
          <cell r="P169">
            <v>12</v>
          </cell>
        </row>
        <row r="170">
          <cell r="B170" t="str">
            <v>40S</v>
          </cell>
          <cell r="C170">
            <v>0.125</v>
          </cell>
          <cell r="D170">
            <v>1.73</v>
          </cell>
          <cell r="E170">
            <v>1</v>
          </cell>
          <cell r="F170">
            <v>0</v>
          </cell>
          <cell r="G170">
            <v>0</v>
          </cell>
          <cell r="H170">
            <v>0</v>
          </cell>
          <cell r="I170">
            <v>7.0000000000000007E-2</v>
          </cell>
          <cell r="J170">
            <v>0</v>
          </cell>
          <cell r="K170">
            <v>7.0000000000000007E-2</v>
          </cell>
          <cell r="L170">
            <v>0</v>
          </cell>
          <cell r="M170">
            <v>0</v>
          </cell>
          <cell r="N170">
            <v>0</v>
          </cell>
          <cell r="O170">
            <v>0</v>
          </cell>
          <cell r="P170">
            <v>2</v>
          </cell>
        </row>
        <row r="171">
          <cell r="B171" t="str">
            <v>40S</v>
          </cell>
          <cell r="C171">
            <v>0.125</v>
          </cell>
          <cell r="D171">
            <v>1.73</v>
          </cell>
          <cell r="E171">
            <v>1</v>
          </cell>
          <cell r="F171">
            <v>0</v>
          </cell>
          <cell r="G171">
            <v>0</v>
          </cell>
          <cell r="H171">
            <v>0</v>
          </cell>
          <cell r="I171">
            <v>7.0000000000000007E-2</v>
          </cell>
          <cell r="J171">
            <v>0</v>
          </cell>
          <cell r="K171">
            <v>7.0000000000000007E-2</v>
          </cell>
          <cell r="L171">
            <v>0</v>
          </cell>
          <cell r="M171">
            <v>0</v>
          </cell>
          <cell r="N171">
            <v>0</v>
          </cell>
          <cell r="O171">
            <v>0</v>
          </cell>
          <cell r="P171">
            <v>2</v>
          </cell>
        </row>
        <row r="172">
          <cell r="B172" t="str">
            <v>40S</v>
          </cell>
          <cell r="C172">
            <v>0.125</v>
          </cell>
          <cell r="D172">
            <v>1.73</v>
          </cell>
          <cell r="E172">
            <v>1</v>
          </cell>
          <cell r="F172">
            <v>0</v>
          </cell>
          <cell r="G172">
            <v>0</v>
          </cell>
          <cell r="H172">
            <v>0</v>
          </cell>
          <cell r="I172">
            <v>7.0000000000000007E-2</v>
          </cell>
          <cell r="J172">
            <v>0</v>
          </cell>
          <cell r="K172">
            <v>7.0000000000000007E-2</v>
          </cell>
          <cell r="L172">
            <v>0</v>
          </cell>
          <cell r="M172">
            <v>0</v>
          </cell>
          <cell r="N172">
            <v>0</v>
          </cell>
          <cell r="O172">
            <v>0</v>
          </cell>
          <cell r="P172">
            <v>2</v>
          </cell>
        </row>
        <row r="173">
          <cell r="B173" t="str">
            <v>40S</v>
          </cell>
          <cell r="C173">
            <v>0.25</v>
          </cell>
          <cell r="D173">
            <v>2.2400000000000002</v>
          </cell>
          <cell r="E173">
            <v>1</v>
          </cell>
          <cell r="F173">
            <v>0</v>
          </cell>
          <cell r="G173">
            <v>0</v>
          </cell>
          <cell r="H173">
            <v>0</v>
          </cell>
          <cell r="I173">
            <v>7.0000000000000007E-2</v>
          </cell>
          <cell r="J173">
            <v>0</v>
          </cell>
          <cell r="K173">
            <v>7.0000000000000007E-2</v>
          </cell>
          <cell r="L173">
            <v>0</v>
          </cell>
          <cell r="M173">
            <v>0</v>
          </cell>
          <cell r="N173">
            <v>0</v>
          </cell>
          <cell r="O173">
            <v>0</v>
          </cell>
          <cell r="P173">
            <v>2</v>
          </cell>
        </row>
        <row r="174">
          <cell r="B174" t="str">
            <v>40S</v>
          </cell>
          <cell r="C174">
            <v>0.25</v>
          </cell>
          <cell r="D174">
            <v>2.2400000000000002</v>
          </cell>
          <cell r="E174">
            <v>1</v>
          </cell>
          <cell r="F174">
            <v>0</v>
          </cell>
          <cell r="G174">
            <v>0</v>
          </cell>
          <cell r="H174">
            <v>0</v>
          </cell>
          <cell r="I174">
            <v>7.0000000000000007E-2</v>
          </cell>
          <cell r="J174">
            <v>0</v>
          </cell>
          <cell r="K174">
            <v>7.0000000000000007E-2</v>
          </cell>
          <cell r="L174">
            <v>0</v>
          </cell>
          <cell r="M174">
            <v>0</v>
          </cell>
          <cell r="N174">
            <v>0</v>
          </cell>
          <cell r="O174">
            <v>0</v>
          </cell>
          <cell r="P174">
            <v>2</v>
          </cell>
        </row>
        <row r="175">
          <cell r="B175" t="str">
            <v>40S</v>
          </cell>
          <cell r="C175">
            <v>0.25</v>
          </cell>
          <cell r="D175">
            <v>2.2400000000000002</v>
          </cell>
          <cell r="E175">
            <v>1</v>
          </cell>
          <cell r="F175">
            <v>0</v>
          </cell>
          <cell r="G175">
            <v>0</v>
          </cell>
          <cell r="H175">
            <v>0</v>
          </cell>
          <cell r="I175">
            <v>7.0000000000000007E-2</v>
          </cell>
          <cell r="J175">
            <v>0</v>
          </cell>
          <cell r="K175">
            <v>7.0000000000000007E-2</v>
          </cell>
          <cell r="L175">
            <v>0</v>
          </cell>
          <cell r="M175">
            <v>0</v>
          </cell>
          <cell r="N175">
            <v>0</v>
          </cell>
          <cell r="O175">
            <v>0</v>
          </cell>
          <cell r="P175">
            <v>2</v>
          </cell>
        </row>
        <row r="176">
          <cell r="B176" t="str">
            <v>40S</v>
          </cell>
          <cell r="C176">
            <v>0.375</v>
          </cell>
          <cell r="D176">
            <v>2.31</v>
          </cell>
          <cell r="E176">
            <v>1</v>
          </cell>
          <cell r="F176">
            <v>0</v>
          </cell>
          <cell r="G176">
            <v>0</v>
          </cell>
          <cell r="H176">
            <v>0</v>
          </cell>
          <cell r="I176">
            <v>7.0000000000000007E-2</v>
          </cell>
          <cell r="J176">
            <v>0</v>
          </cell>
          <cell r="K176">
            <v>7.0000000000000007E-2</v>
          </cell>
          <cell r="L176">
            <v>0</v>
          </cell>
          <cell r="M176">
            <v>0</v>
          </cell>
          <cell r="N176">
            <v>0</v>
          </cell>
          <cell r="O176">
            <v>0</v>
          </cell>
          <cell r="P176">
            <v>2</v>
          </cell>
        </row>
        <row r="177">
          <cell r="B177" t="str">
            <v>40S</v>
          </cell>
          <cell r="C177">
            <v>0.375</v>
          </cell>
          <cell r="D177">
            <v>2.31</v>
          </cell>
          <cell r="E177">
            <v>1</v>
          </cell>
          <cell r="F177">
            <v>0</v>
          </cell>
          <cell r="G177">
            <v>0</v>
          </cell>
          <cell r="H177">
            <v>0</v>
          </cell>
          <cell r="I177">
            <v>7.0000000000000007E-2</v>
          </cell>
          <cell r="J177">
            <v>0</v>
          </cell>
          <cell r="K177">
            <v>7.0000000000000007E-2</v>
          </cell>
          <cell r="L177">
            <v>0</v>
          </cell>
          <cell r="M177">
            <v>0</v>
          </cell>
          <cell r="N177">
            <v>0</v>
          </cell>
          <cell r="O177">
            <v>0</v>
          </cell>
          <cell r="P177">
            <v>2</v>
          </cell>
        </row>
        <row r="178">
          <cell r="B178" t="str">
            <v>40S</v>
          </cell>
          <cell r="C178">
            <v>0.375</v>
          </cell>
          <cell r="D178">
            <v>2.31</v>
          </cell>
          <cell r="E178">
            <v>1</v>
          </cell>
          <cell r="F178">
            <v>0</v>
          </cell>
          <cell r="G178">
            <v>0</v>
          </cell>
          <cell r="H178">
            <v>0</v>
          </cell>
          <cell r="I178">
            <v>7.0000000000000007E-2</v>
          </cell>
          <cell r="J178">
            <v>0</v>
          </cell>
          <cell r="K178">
            <v>7.0000000000000007E-2</v>
          </cell>
          <cell r="L178">
            <v>0</v>
          </cell>
          <cell r="M178">
            <v>0</v>
          </cell>
          <cell r="N178">
            <v>0</v>
          </cell>
          <cell r="O178">
            <v>0</v>
          </cell>
          <cell r="P178">
            <v>2</v>
          </cell>
        </row>
        <row r="179">
          <cell r="B179" t="str">
            <v>40S</v>
          </cell>
          <cell r="C179">
            <v>0.5</v>
          </cell>
          <cell r="D179">
            <v>2.77</v>
          </cell>
          <cell r="E179">
            <v>1</v>
          </cell>
          <cell r="F179">
            <v>0</v>
          </cell>
          <cell r="G179">
            <v>0</v>
          </cell>
          <cell r="H179">
            <v>0</v>
          </cell>
          <cell r="I179">
            <v>7.0000000000000007E-2</v>
          </cell>
          <cell r="J179">
            <v>0</v>
          </cell>
          <cell r="K179">
            <v>7.0000000000000007E-2</v>
          </cell>
          <cell r="L179">
            <v>0</v>
          </cell>
          <cell r="M179">
            <v>0</v>
          </cell>
          <cell r="N179">
            <v>0</v>
          </cell>
          <cell r="O179">
            <v>0</v>
          </cell>
          <cell r="P179">
            <v>2</v>
          </cell>
        </row>
        <row r="180">
          <cell r="B180" t="str">
            <v>40S</v>
          </cell>
          <cell r="C180">
            <v>0.5</v>
          </cell>
          <cell r="D180">
            <v>2.77</v>
          </cell>
          <cell r="E180">
            <v>1</v>
          </cell>
          <cell r="F180">
            <v>0</v>
          </cell>
          <cell r="G180">
            <v>0</v>
          </cell>
          <cell r="H180">
            <v>0</v>
          </cell>
          <cell r="I180">
            <v>7.0000000000000007E-2</v>
          </cell>
          <cell r="J180">
            <v>0</v>
          </cell>
          <cell r="K180">
            <v>7.0000000000000007E-2</v>
          </cell>
          <cell r="L180">
            <v>0</v>
          </cell>
          <cell r="M180">
            <v>0</v>
          </cell>
          <cell r="N180">
            <v>0</v>
          </cell>
          <cell r="O180">
            <v>0</v>
          </cell>
          <cell r="P180">
            <v>2</v>
          </cell>
        </row>
        <row r="181">
          <cell r="B181" t="str">
            <v>40S</v>
          </cell>
          <cell r="C181">
            <v>0.5</v>
          </cell>
          <cell r="D181">
            <v>2.77</v>
          </cell>
          <cell r="E181">
            <v>1</v>
          </cell>
          <cell r="F181">
            <v>0</v>
          </cell>
          <cell r="G181">
            <v>0</v>
          </cell>
          <cell r="H181">
            <v>0</v>
          </cell>
          <cell r="I181">
            <v>7.0000000000000007E-2</v>
          </cell>
          <cell r="J181">
            <v>0</v>
          </cell>
          <cell r="K181">
            <v>7.0000000000000007E-2</v>
          </cell>
          <cell r="L181">
            <v>0</v>
          </cell>
          <cell r="M181">
            <v>0</v>
          </cell>
          <cell r="N181">
            <v>0</v>
          </cell>
          <cell r="O181">
            <v>0</v>
          </cell>
          <cell r="P181">
            <v>2</v>
          </cell>
        </row>
        <row r="182">
          <cell r="B182" t="str">
            <v>40S</v>
          </cell>
          <cell r="C182">
            <v>0.75</v>
          </cell>
          <cell r="D182">
            <v>2.87</v>
          </cell>
          <cell r="E182">
            <v>1</v>
          </cell>
          <cell r="F182">
            <v>0</v>
          </cell>
          <cell r="G182">
            <v>0</v>
          </cell>
          <cell r="H182">
            <v>0</v>
          </cell>
          <cell r="I182">
            <v>7.0000000000000007E-2</v>
          </cell>
          <cell r="J182">
            <v>0</v>
          </cell>
          <cell r="K182">
            <v>7.0000000000000007E-2</v>
          </cell>
          <cell r="L182">
            <v>0</v>
          </cell>
          <cell r="M182">
            <v>0</v>
          </cell>
          <cell r="N182">
            <v>0</v>
          </cell>
          <cell r="O182">
            <v>0</v>
          </cell>
          <cell r="P182">
            <v>2</v>
          </cell>
        </row>
        <row r="183">
          <cell r="B183" t="str">
            <v>40S</v>
          </cell>
          <cell r="C183">
            <v>0.75</v>
          </cell>
          <cell r="D183">
            <v>2.87</v>
          </cell>
          <cell r="E183">
            <v>1</v>
          </cell>
          <cell r="F183">
            <v>0</v>
          </cell>
          <cell r="G183">
            <v>0</v>
          </cell>
          <cell r="H183">
            <v>0</v>
          </cell>
          <cell r="I183">
            <v>7.0000000000000007E-2</v>
          </cell>
          <cell r="J183">
            <v>0</v>
          </cell>
          <cell r="K183">
            <v>7.0000000000000007E-2</v>
          </cell>
          <cell r="L183">
            <v>0</v>
          </cell>
          <cell r="M183">
            <v>0</v>
          </cell>
          <cell r="N183">
            <v>0</v>
          </cell>
          <cell r="O183">
            <v>0</v>
          </cell>
          <cell r="P183">
            <v>2</v>
          </cell>
        </row>
        <row r="184">
          <cell r="B184" t="str">
            <v>40S</v>
          </cell>
          <cell r="C184">
            <v>0.75</v>
          </cell>
          <cell r="D184">
            <v>2.87</v>
          </cell>
          <cell r="E184">
            <v>1</v>
          </cell>
          <cell r="F184">
            <v>0</v>
          </cell>
          <cell r="G184">
            <v>0</v>
          </cell>
          <cell r="H184">
            <v>0</v>
          </cell>
          <cell r="I184">
            <v>7.0000000000000007E-2</v>
          </cell>
          <cell r="J184">
            <v>0</v>
          </cell>
          <cell r="K184">
            <v>7.0000000000000007E-2</v>
          </cell>
          <cell r="L184">
            <v>0</v>
          </cell>
          <cell r="M184">
            <v>0</v>
          </cell>
          <cell r="N184">
            <v>0</v>
          </cell>
          <cell r="O184">
            <v>0</v>
          </cell>
          <cell r="P184">
            <v>2</v>
          </cell>
        </row>
        <row r="185">
          <cell r="B185" t="str">
            <v>40S</v>
          </cell>
          <cell r="C185">
            <v>1</v>
          </cell>
          <cell r="D185">
            <v>3.38</v>
          </cell>
          <cell r="E185">
            <v>1</v>
          </cell>
          <cell r="F185">
            <v>0</v>
          </cell>
          <cell r="G185">
            <v>0</v>
          </cell>
          <cell r="H185">
            <v>0</v>
          </cell>
          <cell r="I185">
            <v>0.12</v>
          </cell>
          <cell r="J185">
            <v>0</v>
          </cell>
          <cell r="K185">
            <v>0.12</v>
          </cell>
          <cell r="L185">
            <v>0</v>
          </cell>
          <cell r="M185">
            <v>0</v>
          </cell>
          <cell r="N185">
            <v>0</v>
          </cell>
          <cell r="O185">
            <v>0</v>
          </cell>
          <cell r="P185">
            <v>2</v>
          </cell>
        </row>
        <row r="186">
          <cell r="B186" t="str">
            <v>40S</v>
          </cell>
          <cell r="C186">
            <v>1</v>
          </cell>
          <cell r="D186">
            <v>3.38</v>
          </cell>
          <cell r="E186">
            <v>1</v>
          </cell>
          <cell r="F186">
            <v>0</v>
          </cell>
          <cell r="G186">
            <v>0</v>
          </cell>
          <cell r="H186">
            <v>0</v>
          </cell>
          <cell r="I186">
            <v>0.12</v>
          </cell>
          <cell r="J186">
            <v>0</v>
          </cell>
          <cell r="K186">
            <v>0.12</v>
          </cell>
          <cell r="L186">
            <v>0</v>
          </cell>
          <cell r="M186">
            <v>0</v>
          </cell>
          <cell r="N186">
            <v>0</v>
          </cell>
          <cell r="O186">
            <v>0</v>
          </cell>
          <cell r="P186">
            <v>2</v>
          </cell>
        </row>
        <row r="187">
          <cell r="B187" t="str">
            <v>40S</v>
          </cell>
          <cell r="C187">
            <v>1</v>
          </cell>
          <cell r="D187">
            <v>3.38</v>
          </cell>
          <cell r="E187">
            <v>1</v>
          </cell>
          <cell r="F187">
            <v>0</v>
          </cell>
          <cell r="G187">
            <v>0</v>
          </cell>
          <cell r="H187">
            <v>0</v>
          </cell>
          <cell r="I187">
            <v>0.12</v>
          </cell>
          <cell r="J187">
            <v>0</v>
          </cell>
          <cell r="K187">
            <v>0.12</v>
          </cell>
          <cell r="L187">
            <v>0</v>
          </cell>
          <cell r="M187">
            <v>0</v>
          </cell>
          <cell r="N187">
            <v>0</v>
          </cell>
          <cell r="O187">
            <v>0</v>
          </cell>
          <cell r="P187">
            <v>2</v>
          </cell>
        </row>
        <row r="188">
          <cell r="B188" t="str">
            <v>40S</v>
          </cell>
          <cell r="C188">
            <v>1.25</v>
          </cell>
          <cell r="D188">
            <v>3.56</v>
          </cell>
          <cell r="E188">
            <v>1</v>
          </cell>
          <cell r="F188">
            <v>0</v>
          </cell>
          <cell r="G188">
            <v>0</v>
          </cell>
          <cell r="H188">
            <v>0</v>
          </cell>
          <cell r="I188">
            <v>0.15</v>
          </cell>
          <cell r="J188">
            <v>0</v>
          </cell>
          <cell r="K188">
            <v>0.15</v>
          </cell>
          <cell r="L188">
            <v>0</v>
          </cell>
          <cell r="M188">
            <v>0</v>
          </cell>
          <cell r="N188">
            <v>0</v>
          </cell>
          <cell r="O188">
            <v>0</v>
          </cell>
          <cell r="P188">
            <v>2</v>
          </cell>
        </row>
        <row r="189">
          <cell r="B189" t="str">
            <v>40S</v>
          </cell>
          <cell r="C189">
            <v>1.25</v>
          </cell>
          <cell r="D189">
            <v>3.56</v>
          </cell>
          <cell r="E189">
            <v>1</v>
          </cell>
          <cell r="F189">
            <v>0</v>
          </cell>
          <cell r="G189">
            <v>0</v>
          </cell>
          <cell r="H189">
            <v>0</v>
          </cell>
          <cell r="I189">
            <v>0.15</v>
          </cell>
          <cell r="J189">
            <v>0</v>
          </cell>
          <cell r="K189">
            <v>0.15</v>
          </cell>
          <cell r="L189">
            <v>0</v>
          </cell>
          <cell r="M189">
            <v>0</v>
          </cell>
          <cell r="N189">
            <v>0</v>
          </cell>
          <cell r="O189">
            <v>0</v>
          </cell>
          <cell r="P189">
            <v>2</v>
          </cell>
        </row>
        <row r="190">
          <cell r="B190" t="str">
            <v>40S</v>
          </cell>
          <cell r="C190">
            <v>1.25</v>
          </cell>
          <cell r="D190">
            <v>3.56</v>
          </cell>
          <cell r="E190">
            <v>1</v>
          </cell>
          <cell r="F190">
            <v>0</v>
          </cell>
          <cell r="G190">
            <v>0</v>
          </cell>
          <cell r="H190">
            <v>0</v>
          </cell>
          <cell r="I190">
            <v>0.15</v>
          </cell>
          <cell r="J190">
            <v>0</v>
          </cell>
          <cell r="K190">
            <v>0.15</v>
          </cell>
          <cell r="L190">
            <v>0</v>
          </cell>
          <cell r="M190">
            <v>0</v>
          </cell>
          <cell r="N190">
            <v>0</v>
          </cell>
          <cell r="O190">
            <v>0</v>
          </cell>
          <cell r="P190">
            <v>2</v>
          </cell>
        </row>
        <row r="191">
          <cell r="B191" t="str">
            <v>40S</v>
          </cell>
          <cell r="C191">
            <v>1.5</v>
          </cell>
          <cell r="D191">
            <v>3.68</v>
          </cell>
          <cell r="E191">
            <v>1</v>
          </cell>
          <cell r="F191">
            <v>0</v>
          </cell>
          <cell r="G191">
            <v>0</v>
          </cell>
          <cell r="H191">
            <v>0</v>
          </cell>
          <cell r="I191">
            <v>0.15</v>
          </cell>
          <cell r="J191">
            <v>0</v>
          </cell>
          <cell r="K191">
            <v>0.15</v>
          </cell>
          <cell r="L191">
            <v>0</v>
          </cell>
          <cell r="M191">
            <v>0</v>
          </cell>
          <cell r="N191">
            <v>0</v>
          </cell>
          <cell r="O191">
            <v>0</v>
          </cell>
          <cell r="P191">
            <v>2</v>
          </cell>
        </row>
        <row r="192">
          <cell r="B192" t="str">
            <v>40S</v>
          </cell>
          <cell r="C192">
            <v>1.5</v>
          </cell>
          <cell r="D192">
            <v>3.68</v>
          </cell>
          <cell r="E192">
            <v>1</v>
          </cell>
          <cell r="F192">
            <v>0</v>
          </cell>
          <cell r="G192">
            <v>0</v>
          </cell>
          <cell r="H192">
            <v>0</v>
          </cell>
          <cell r="I192">
            <v>0.15</v>
          </cell>
          <cell r="J192">
            <v>0</v>
          </cell>
          <cell r="K192">
            <v>0.15</v>
          </cell>
          <cell r="L192">
            <v>0</v>
          </cell>
          <cell r="M192">
            <v>0</v>
          </cell>
          <cell r="N192">
            <v>0</v>
          </cell>
          <cell r="O192">
            <v>0</v>
          </cell>
          <cell r="P192">
            <v>2</v>
          </cell>
        </row>
        <row r="193">
          <cell r="B193" t="str">
            <v>40S</v>
          </cell>
          <cell r="C193">
            <v>1.5</v>
          </cell>
          <cell r="D193">
            <v>3.68</v>
          </cell>
          <cell r="E193">
            <v>1</v>
          </cell>
          <cell r="F193">
            <v>0</v>
          </cell>
          <cell r="G193">
            <v>0</v>
          </cell>
          <cell r="H193">
            <v>0</v>
          </cell>
          <cell r="I193">
            <v>0.15</v>
          </cell>
          <cell r="J193">
            <v>0</v>
          </cell>
          <cell r="K193">
            <v>0.15</v>
          </cell>
          <cell r="L193">
            <v>0</v>
          </cell>
          <cell r="M193">
            <v>0</v>
          </cell>
          <cell r="N193">
            <v>0</v>
          </cell>
          <cell r="O193">
            <v>0</v>
          </cell>
          <cell r="P193">
            <v>2</v>
          </cell>
        </row>
        <row r="194">
          <cell r="B194" t="str">
            <v>40S</v>
          </cell>
          <cell r="C194">
            <v>2</v>
          </cell>
          <cell r="D194">
            <v>3.91</v>
          </cell>
          <cell r="E194">
            <v>1</v>
          </cell>
          <cell r="F194">
            <v>0</v>
          </cell>
          <cell r="G194">
            <v>0</v>
          </cell>
          <cell r="H194">
            <v>0</v>
          </cell>
          <cell r="I194">
            <v>0.3</v>
          </cell>
          <cell r="J194">
            <v>0</v>
          </cell>
          <cell r="K194">
            <v>0.3</v>
          </cell>
          <cell r="L194">
            <v>0</v>
          </cell>
          <cell r="M194">
            <v>0</v>
          </cell>
          <cell r="N194">
            <v>0</v>
          </cell>
          <cell r="O194">
            <v>0</v>
          </cell>
          <cell r="P194">
            <v>2</v>
          </cell>
        </row>
        <row r="195">
          <cell r="B195" t="str">
            <v>40S</v>
          </cell>
          <cell r="C195">
            <v>2</v>
          </cell>
          <cell r="D195">
            <v>3.91</v>
          </cell>
          <cell r="E195">
            <v>1</v>
          </cell>
          <cell r="F195">
            <v>0</v>
          </cell>
          <cell r="G195">
            <v>0</v>
          </cell>
          <cell r="H195">
            <v>0</v>
          </cell>
          <cell r="I195">
            <v>0.3</v>
          </cell>
          <cell r="J195">
            <v>0</v>
          </cell>
          <cell r="K195">
            <v>0.3</v>
          </cell>
          <cell r="L195">
            <v>0</v>
          </cell>
          <cell r="M195">
            <v>0</v>
          </cell>
          <cell r="N195">
            <v>0</v>
          </cell>
          <cell r="O195">
            <v>0</v>
          </cell>
          <cell r="P195">
            <v>2</v>
          </cell>
        </row>
        <row r="196">
          <cell r="B196" t="str">
            <v>40S</v>
          </cell>
          <cell r="C196">
            <v>2</v>
          </cell>
          <cell r="D196">
            <v>3.91</v>
          </cell>
          <cell r="E196">
            <v>1</v>
          </cell>
          <cell r="F196">
            <v>0</v>
          </cell>
          <cell r="G196">
            <v>0</v>
          </cell>
          <cell r="H196">
            <v>0</v>
          </cell>
          <cell r="I196">
            <v>0.3</v>
          </cell>
          <cell r="J196">
            <v>0</v>
          </cell>
          <cell r="K196">
            <v>0.3</v>
          </cell>
          <cell r="L196">
            <v>0</v>
          </cell>
          <cell r="M196">
            <v>0</v>
          </cell>
          <cell r="N196">
            <v>0</v>
          </cell>
          <cell r="O196">
            <v>0</v>
          </cell>
          <cell r="P196">
            <v>2</v>
          </cell>
        </row>
        <row r="197">
          <cell r="B197" t="str">
            <v>40S</v>
          </cell>
          <cell r="C197">
            <v>2.5</v>
          </cell>
          <cell r="D197">
            <v>5.16</v>
          </cell>
          <cell r="E197">
            <v>1</v>
          </cell>
          <cell r="F197">
            <v>0</v>
          </cell>
          <cell r="G197">
            <v>0</v>
          </cell>
          <cell r="H197">
            <v>0</v>
          </cell>
          <cell r="I197">
            <v>0.25</v>
          </cell>
          <cell r="J197">
            <v>0.2</v>
          </cell>
          <cell r="K197">
            <v>0.45</v>
          </cell>
          <cell r="L197">
            <v>0</v>
          </cell>
          <cell r="M197">
            <v>0</v>
          </cell>
          <cell r="N197">
            <v>0</v>
          </cell>
          <cell r="O197">
            <v>0</v>
          </cell>
          <cell r="P197">
            <v>2</v>
          </cell>
        </row>
        <row r="198">
          <cell r="B198" t="str">
            <v>40S</v>
          </cell>
          <cell r="C198">
            <v>3</v>
          </cell>
          <cell r="D198">
            <v>5.49</v>
          </cell>
          <cell r="E198">
            <v>1</v>
          </cell>
          <cell r="F198">
            <v>0</v>
          </cell>
          <cell r="G198">
            <v>0</v>
          </cell>
          <cell r="H198">
            <v>0</v>
          </cell>
          <cell r="I198">
            <v>0.3</v>
          </cell>
          <cell r="J198">
            <v>0.3</v>
          </cell>
          <cell r="K198">
            <v>0.6</v>
          </cell>
          <cell r="L198">
            <v>0</v>
          </cell>
          <cell r="M198">
            <v>0</v>
          </cell>
          <cell r="N198">
            <v>0</v>
          </cell>
          <cell r="O198">
            <v>0</v>
          </cell>
          <cell r="P198">
            <v>2</v>
          </cell>
        </row>
        <row r="199">
          <cell r="B199" t="str">
            <v>40S</v>
          </cell>
          <cell r="C199">
            <v>3.5</v>
          </cell>
          <cell r="D199">
            <v>5.74</v>
          </cell>
          <cell r="E199">
            <v>1</v>
          </cell>
          <cell r="F199">
            <v>0</v>
          </cell>
          <cell r="G199">
            <v>0</v>
          </cell>
          <cell r="H199">
            <v>0</v>
          </cell>
          <cell r="I199">
            <v>0.35</v>
          </cell>
          <cell r="J199">
            <v>0.4</v>
          </cell>
          <cell r="K199">
            <v>0.75</v>
          </cell>
          <cell r="L199">
            <v>0</v>
          </cell>
          <cell r="M199">
            <v>0</v>
          </cell>
          <cell r="N199">
            <v>0</v>
          </cell>
          <cell r="O199">
            <v>0</v>
          </cell>
          <cell r="P199">
            <v>3</v>
          </cell>
        </row>
        <row r="200">
          <cell r="B200" t="str">
            <v>40S</v>
          </cell>
          <cell r="C200">
            <v>4</v>
          </cell>
          <cell r="D200">
            <v>6.02</v>
          </cell>
          <cell r="E200">
            <v>1</v>
          </cell>
          <cell r="F200">
            <v>0</v>
          </cell>
          <cell r="G200">
            <v>0</v>
          </cell>
          <cell r="H200">
            <v>0</v>
          </cell>
          <cell r="I200">
            <v>0.41</v>
          </cell>
          <cell r="J200">
            <v>0.49</v>
          </cell>
          <cell r="K200">
            <v>0.89999999999999991</v>
          </cell>
          <cell r="L200">
            <v>0</v>
          </cell>
          <cell r="M200">
            <v>0</v>
          </cell>
          <cell r="N200">
            <v>0</v>
          </cell>
          <cell r="O200">
            <v>0</v>
          </cell>
          <cell r="P200">
            <v>3</v>
          </cell>
        </row>
        <row r="201">
          <cell r="B201" t="str">
            <v>40S</v>
          </cell>
          <cell r="C201">
            <v>5</v>
          </cell>
          <cell r="D201">
            <v>6.55</v>
          </cell>
          <cell r="E201">
            <v>1</v>
          </cell>
          <cell r="F201">
            <v>0</v>
          </cell>
          <cell r="G201">
            <v>0</v>
          </cell>
          <cell r="H201">
            <v>0</v>
          </cell>
          <cell r="I201">
            <v>0.51</v>
          </cell>
          <cell r="J201">
            <v>0.54</v>
          </cell>
          <cell r="K201">
            <v>1.05</v>
          </cell>
          <cell r="L201">
            <v>0</v>
          </cell>
          <cell r="M201">
            <v>0</v>
          </cell>
          <cell r="N201">
            <v>0</v>
          </cell>
          <cell r="O201">
            <v>0</v>
          </cell>
          <cell r="P201">
            <v>4</v>
          </cell>
        </row>
        <row r="202">
          <cell r="B202" t="str">
            <v>40S</v>
          </cell>
          <cell r="C202">
            <v>6</v>
          </cell>
          <cell r="D202">
            <v>7.11</v>
          </cell>
          <cell r="E202">
            <v>1</v>
          </cell>
          <cell r="F202">
            <v>0</v>
          </cell>
          <cell r="G202">
            <v>0</v>
          </cell>
          <cell r="H202">
            <v>0</v>
          </cell>
          <cell r="I202">
            <v>0.61</v>
          </cell>
          <cell r="J202">
            <v>1.04</v>
          </cell>
          <cell r="K202">
            <v>1.65</v>
          </cell>
          <cell r="L202">
            <v>0</v>
          </cell>
          <cell r="M202">
            <v>0</v>
          </cell>
          <cell r="N202">
            <v>0</v>
          </cell>
          <cell r="O202">
            <v>0</v>
          </cell>
          <cell r="P202">
            <v>4</v>
          </cell>
        </row>
        <row r="203">
          <cell r="B203" t="str">
            <v>40S</v>
          </cell>
          <cell r="C203">
            <v>8</v>
          </cell>
          <cell r="D203">
            <v>8.18</v>
          </cell>
          <cell r="E203">
            <v>1</v>
          </cell>
          <cell r="F203">
            <v>0</v>
          </cell>
          <cell r="G203">
            <v>0</v>
          </cell>
          <cell r="H203">
            <v>0</v>
          </cell>
          <cell r="I203">
            <v>0.81</v>
          </cell>
          <cell r="J203">
            <v>1.73</v>
          </cell>
          <cell r="K203">
            <v>2.54</v>
          </cell>
          <cell r="L203">
            <v>0</v>
          </cell>
          <cell r="M203">
            <v>0</v>
          </cell>
          <cell r="N203">
            <v>0</v>
          </cell>
          <cell r="O203">
            <v>0</v>
          </cell>
          <cell r="P203">
            <v>4</v>
          </cell>
        </row>
        <row r="204">
          <cell r="B204" t="str">
            <v>40S</v>
          </cell>
          <cell r="C204">
            <v>10</v>
          </cell>
          <cell r="D204">
            <v>9.27</v>
          </cell>
          <cell r="E204">
            <v>1</v>
          </cell>
          <cell r="F204">
            <v>0</v>
          </cell>
          <cell r="G204">
            <v>0</v>
          </cell>
          <cell r="H204">
            <v>0</v>
          </cell>
          <cell r="I204">
            <v>1.01</v>
          </cell>
          <cell r="J204">
            <v>3.04</v>
          </cell>
          <cell r="K204">
            <v>4.05</v>
          </cell>
          <cell r="L204">
            <v>0</v>
          </cell>
          <cell r="M204">
            <v>0</v>
          </cell>
          <cell r="N204">
            <v>0</v>
          </cell>
          <cell r="O204">
            <v>0</v>
          </cell>
          <cell r="P204">
            <v>4</v>
          </cell>
        </row>
        <row r="205">
          <cell r="B205" t="str">
            <v>40S</v>
          </cell>
          <cell r="C205">
            <v>12</v>
          </cell>
          <cell r="D205">
            <v>9.5299999999999994</v>
          </cell>
          <cell r="E205">
            <v>1</v>
          </cell>
          <cell r="F205">
            <v>0</v>
          </cell>
          <cell r="G205">
            <v>0</v>
          </cell>
          <cell r="H205">
            <v>0</v>
          </cell>
          <cell r="I205">
            <v>1.22</v>
          </cell>
          <cell r="J205">
            <v>3.28</v>
          </cell>
          <cell r="K205">
            <v>4.5</v>
          </cell>
          <cell r="L205">
            <v>0</v>
          </cell>
          <cell r="M205">
            <v>0</v>
          </cell>
          <cell r="N205">
            <v>0</v>
          </cell>
          <cell r="O205">
            <v>0</v>
          </cell>
          <cell r="P205">
            <v>6</v>
          </cell>
        </row>
        <row r="206">
          <cell r="B206">
            <v>60</v>
          </cell>
          <cell r="C206">
            <v>8</v>
          </cell>
          <cell r="D206">
            <v>10.31</v>
          </cell>
          <cell r="E206">
            <v>1.25</v>
          </cell>
          <cell r="F206">
            <v>0</v>
          </cell>
          <cell r="G206">
            <v>0</v>
          </cell>
          <cell r="H206">
            <v>0</v>
          </cell>
          <cell r="I206">
            <v>0.81</v>
          </cell>
          <cell r="J206">
            <v>2.64</v>
          </cell>
          <cell r="K206">
            <v>3.45</v>
          </cell>
          <cell r="L206">
            <v>0</v>
          </cell>
          <cell r="M206">
            <v>0</v>
          </cell>
          <cell r="N206">
            <v>0</v>
          </cell>
          <cell r="O206">
            <v>0</v>
          </cell>
          <cell r="P206">
            <v>4</v>
          </cell>
        </row>
        <row r="207">
          <cell r="B207">
            <v>60</v>
          </cell>
          <cell r="C207">
            <v>10</v>
          </cell>
          <cell r="D207">
            <v>12.7</v>
          </cell>
          <cell r="E207">
            <v>1.25</v>
          </cell>
          <cell r="F207">
            <v>0</v>
          </cell>
          <cell r="G207">
            <v>0</v>
          </cell>
          <cell r="H207">
            <v>0</v>
          </cell>
          <cell r="I207">
            <v>1.01</v>
          </cell>
          <cell r="J207">
            <v>5.74</v>
          </cell>
          <cell r="K207">
            <v>6.75</v>
          </cell>
          <cell r="L207">
            <v>0</v>
          </cell>
          <cell r="M207">
            <v>0</v>
          </cell>
          <cell r="N207">
            <v>0</v>
          </cell>
          <cell r="O207">
            <v>0</v>
          </cell>
          <cell r="P207">
            <v>4</v>
          </cell>
        </row>
        <row r="208">
          <cell r="B208">
            <v>60</v>
          </cell>
          <cell r="C208">
            <v>12</v>
          </cell>
          <cell r="D208">
            <v>14.27</v>
          </cell>
          <cell r="E208">
            <v>1.25</v>
          </cell>
          <cell r="F208">
            <v>0</v>
          </cell>
          <cell r="G208">
            <v>0</v>
          </cell>
          <cell r="H208">
            <v>0</v>
          </cell>
          <cell r="I208">
            <v>1.22</v>
          </cell>
          <cell r="J208">
            <v>8.3800000000000008</v>
          </cell>
          <cell r="K208">
            <v>9.6000000000000014</v>
          </cell>
          <cell r="L208">
            <v>0</v>
          </cell>
          <cell r="M208">
            <v>0</v>
          </cell>
          <cell r="N208">
            <v>0</v>
          </cell>
          <cell r="O208">
            <v>0</v>
          </cell>
          <cell r="P208">
            <v>6</v>
          </cell>
        </row>
        <row r="209">
          <cell r="B209">
            <v>60</v>
          </cell>
          <cell r="C209">
            <v>14</v>
          </cell>
          <cell r="D209">
            <v>15.09</v>
          </cell>
          <cell r="E209">
            <v>1.5</v>
          </cell>
          <cell r="F209">
            <v>0</v>
          </cell>
          <cell r="G209">
            <v>0</v>
          </cell>
          <cell r="H209">
            <v>0</v>
          </cell>
          <cell r="I209">
            <v>1.42</v>
          </cell>
          <cell r="J209">
            <v>9.9700000000000006</v>
          </cell>
          <cell r="K209">
            <v>11.39</v>
          </cell>
          <cell r="L209">
            <v>0</v>
          </cell>
          <cell r="M209">
            <v>0</v>
          </cell>
          <cell r="N209">
            <v>0</v>
          </cell>
          <cell r="O209">
            <v>0</v>
          </cell>
          <cell r="P209">
            <v>6</v>
          </cell>
        </row>
        <row r="210">
          <cell r="B210">
            <v>60</v>
          </cell>
          <cell r="C210">
            <v>16</v>
          </cell>
          <cell r="D210">
            <v>16.66</v>
          </cell>
          <cell r="E210">
            <v>1.5</v>
          </cell>
          <cell r="F210">
            <v>0</v>
          </cell>
          <cell r="G210">
            <v>0</v>
          </cell>
          <cell r="H210">
            <v>0</v>
          </cell>
          <cell r="I210">
            <v>1.62</v>
          </cell>
          <cell r="J210">
            <v>14.88</v>
          </cell>
          <cell r="K210">
            <v>16.5</v>
          </cell>
          <cell r="L210">
            <v>0</v>
          </cell>
          <cell r="M210">
            <v>0</v>
          </cell>
          <cell r="N210">
            <v>0</v>
          </cell>
          <cell r="O210">
            <v>0</v>
          </cell>
          <cell r="P210">
            <v>6</v>
          </cell>
        </row>
        <row r="211">
          <cell r="B211">
            <v>60</v>
          </cell>
          <cell r="C211">
            <v>18</v>
          </cell>
          <cell r="D211">
            <v>19.05</v>
          </cell>
          <cell r="E211">
            <v>2</v>
          </cell>
          <cell r="F211">
            <v>0</v>
          </cell>
          <cell r="G211">
            <v>0</v>
          </cell>
          <cell r="H211">
            <v>0</v>
          </cell>
          <cell r="I211">
            <v>1.82</v>
          </cell>
          <cell r="J211">
            <v>20.67</v>
          </cell>
          <cell r="K211">
            <v>22.490000000000002</v>
          </cell>
          <cell r="L211">
            <v>0</v>
          </cell>
          <cell r="M211">
            <v>0</v>
          </cell>
          <cell r="N211">
            <v>0</v>
          </cell>
          <cell r="O211">
            <v>0</v>
          </cell>
          <cell r="P211">
            <v>6</v>
          </cell>
        </row>
        <row r="212">
          <cell r="B212">
            <v>60</v>
          </cell>
          <cell r="C212">
            <v>20</v>
          </cell>
          <cell r="D212">
            <v>20.62</v>
          </cell>
          <cell r="E212">
            <v>2</v>
          </cell>
          <cell r="F212">
            <v>0</v>
          </cell>
          <cell r="G212">
            <v>0</v>
          </cell>
          <cell r="H212">
            <v>0</v>
          </cell>
          <cell r="I212">
            <v>2.0299999999999998</v>
          </cell>
          <cell r="J212">
            <v>23.47</v>
          </cell>
          <cell r="K212">
            <v>25.5</v>
          </cell>
          <cell r="L212">
            <v>0</v>
          </cell>
          <cell r="M212">
            <v>0</v>
          </cell>
          <cell r="N212">
            <v>0</v>
          </cell>
          <cell r="O212">
            <v>0</v>
          </cell>
          <cell r="P212">
            <v>7</v>
          </cell>
        </row>
        <row r="213">
          <cell r="B213">
            <v>60</v>
          </cell>
          <cell r="C213">
            <v>22</v>
          </cell>
          <cell r="D213">
            <v>22.23</v>
          </cell>
          <cell r="E213">
            <v>2</v>
          </cell>
          <cell r="F213">
            <v>0</v>
          </cell>
          <cell r="G213">
            <v>0</v>
          </cell>
          <cell r="H213">
            <v>0</v>
          </cell>
          <cell r="I213">
            <v>2.23</v>
          </cell>
          <cell r="J213">
            <v>29.27</v>
          </cell>
          <cell r="K213">
            <v>31.5</v>
          </cell>
          <cell r="L213">
            <v>0</v>
          </cell>
          <cell r="M213">
            <v>0</v>
          </cell>
          <cell r="N213">
            <v>0</v>
          </cell>
          <cell r="O213">
            <v>0</v>
          </cell>
          <cell r="P213">
            <v>8</v>
          </cell>
        </row>
        <row r="214">
          <cell r="B214">
            <v>60</v>
          </cell>
          <cell r="C214">
            <v>24</v>
          </cell>
          <cell r="D214">
            <v>24.61</v>
          </cell>
          <cell r="E214">
            <v>2</v>
          </cell>
          <cell r="F214">
            <v>0</v>
          </cell>
          <cell r="G214">
            <v>0</v>
          </cell>
          <cell r="H214">
            <v>0</v>
          </cell>
          <cell r="I214">
            <v>2.4300000000000002</v>
          </cell>
          <cell r="J214">
            <v>35.07</v>
          </cell>
          <cell r="K214">
            <v>37.5</v>
          </cell>
          <cell r="L214">
            <v>0</v>
          </cell>
          <cell r="M214">
            <v>0</v>
          </cell>
          <cell r="N214">
            <v>0</v>
          </cell>
          <cell r="O214">
            <v>0</v>
          </cell>
          <cell r="P214">
            <v>8</v>
          </cell>
        </row>
        <row r="215">
          <cell r="B215">
            <v>80</v>
          </cell>
          <cell r="C215">
            <v>0.125</v>
          </cell>
          <cell r="D215">
            <v>2.41</v>
          </cell>
          <cell r="E215">
            <v>1</v>
          </cell>
          <cell r="F215">
            <v>0</v>
          </cell>
          <cell r="G215">
            <v>0</v>
          </cell>
          <cell r="H215">
            <v>0</v>
          </cell>
          <cell r="I215">
            <v>7.0000000000000007E-2</v>
          </cell>
          <cell r="J215">
            <v>0</v>
          </cell>
          <cell r="K215">
            <v>7.0000000000000007E-2</v>
          </cell>
          <cell r="L215">
            <v>0</v>
          </cell>
          <cell r="M215">
            <v>0</v>
          </cell>
          <cell r="N215">
            <v>0</v>
          </cell>
          <cell r="O215">
            <v>0</v>
          </cell>
          <cell r="P215">
            <v>2</v>
          </cell>
        </row>
        <row r="216">
          <cell r="B216">
            <v>80</v>
          </cell>
          <cell r="C216">
            <v>0.125</v>
          </cell>
          <cell r="D216">
            <v>2.41</v>
          </cell>
          <cell r="E216">
            <v>1</v>
          </cell>
          <cell r="F216">
            <v>0</v>
          </cell>
          <cell r="G216">
            <v>0</v>
          </cell>
          <cell r="H216">
            <v>0</v>
          </cell>
          <cell r="I216">
            <v>7.0000000000000007E-2</v>
          </cell>
          <cell r="J216">
            <v>0</v>
          </cell>
          <cell r="K216">
            <v>7.0000000000000007E-2</v>
          </cell>
          <cell r="L216">
            <v>0</v>
          </cell>
          <cell r="M216">
            <v>0</v>
          </cell>
          <cell r="N216">
            <v>0</v>
          </cell>
          <cell r="O216">
            <v>0</v>
          </cell>
          <cell r="P216">
            <v>2</v>
          </cell>
        </row>
        <row r="217">
          <cell r="B217">
            <v>80</v>
          </cell>
          <cell r="C217">
            <v>0.125</v>
          </cell>
          <cell r="D217">
            <v>2.41</v>
          </cell>
          <cell r="E217">
            <v>1</v>
          </cell>
          <cell r="F217">
            <v>0</v>
          </cell>
          <cell r="G217">
            <v>0</v>
          </cell>
          <cell r="H217">
            <v>0</v>
          </cell>
          <cell r="I217">
            <v>7.0000000000000007E-2</v>
          </cell>
          <cell r="J217">
            <v>0</v>
          </cell>
          <cell r="K217">
            <v>7.0000000000000007E-2</v>
          </cell>
          <cell r="L217">
            <v>0</v>
          </cell>
          <cell r="M217">
            <v>0</v>
          </cell>
          <cell r="N217">
            <v>0</v>
          </cell>
          <cell r="O217">
            <v>0</v>
          </cell>
          <cell r="P217">
            <v>2</v>
          </cell>
        </row>
        <row r="218">
          <cell r="B218">
            <v>80</v>
          </cell>
          <cell r="C218">
            <v>0.25</v>
          </cell>
          <cell r="D218">
            <v>3.02</v>
          </cell>
          <cell r="E218">
            <v>1</v>
          </cell>
          <cell r="F218">
            <v>0</v>
          </cell>
          <cell r="G218">
            <v>0</v>
          </cell>
          <cell r="H218">
            <v>0</v>
          </cell>
          <cell r="I218">
            <v>7.0000000000000007E-2</v>
          </cell>
          <cell r="J218">
            <v>0</v>
          </cell>
          <cell r="K218">
            <v>7.0000000000000007E-2</v>
          </cell>
          <cell r="L218">
            <v>0</v>
          </cell>
          <cell r="M218">
            <v>0</v>
          </cell>
          <cell r="N218">
            <v>0</v>
          </cell>
          <cell r="O218">
            <v>0</v>
          </cell>
          <cell r="P218">
            <v>2</v>
          </cell>
        </row>
        <row r="219">
          <cell r="B219">
            <v>80</v>
          </cell>
          <cell r="C219">
            <v>0.25</v>
          </cell>
          <cell r="D219">
            <v>3.02</v>
          </cell>
          <cell r="E219">
            <v>1</v>
          </cell>
          <cell r="F219">
            <v>0</v>
          </cell>
          <cell r="G219">
            <v>0</v>
          </cell>
          <cell r="H219">
            <v>0</v>
          </cell>
          <cell r="I219">
            <v>7.0000000000000007E-2</v>
          </cell>
          <cell r="J219">
            <v>0</v>
          </cell>
          <cell r="K219">
            <v>7.0000000000000007E-2</v>
          </cell>
          <cell r="L219">
            <v>0</v>
          </cell>
          <cell r="M219">
            <v>0</v>
          </cell>
          <cell r="N219">
            <v>0</v>
          </cell>
          <cell r="O219">
            <v>0</v>
          </cell>
          <cell r="P219">
            <v>2</v>
          </cell>
        </row>
        <row r="220">
          <cell r="B220">
            <v>80</v>
          </cell>
          <cell r="C220">
            <v>0.25</v>
          </cell>
          <cell r="D220">
            <v>3.02</v>
          </cell>
          <cell r="E220">
            <v>1</v>
          </cell>
          <cell r="F220">
            <v>0</v>
          </cell>
          <cell r="G220">
            <v>0</v>
          </cell>
          <cell r="H220">
            <v>0</v>
          </cell>
          <cell r="I220">
            <v>7.0000000000000007E-2</v>
          </cell>
          <cell r="J220">
            <v>0</v>
          </cell>
          <cell r="K220">
            <v>7.0000000000000007E-2</v>
          </cell>
          <cell r="L220">
            <v>0</v>
          </cell>
          <cell r="M220">
            <v>0</v>
          </cell>
          <cell r="N220">
            <v>0</v>
          </cell>
          <cell r="O220">
            <v>0</v>
          </cell>
          <cell r="P220">
            <v>2</v>
          </cell>
        </row>
        <row r="221">
          <cell r="B221">
            <v>80</v>
          </cell>
          <cell r="C221">
            <v>0.375</v>
          </cell>
          <cell r="D221">
            <v>3.2</v>
          </cell>
          <cell r="E221">
            <v>1</v>
          </cell>
          <cell r="F221">
            <v>0</v>
          </cell>
          <cell r="G221">
            <v>0</v>
          </cell>
          <cell r="H221">
            <v>0</v>
          </cell>
          <cell r="I221">
            <v>7.0000000000000007E-2</v>
          </cell>
          <cell r="J221">
            <v>0</v>
          </cell>
          <cell r="K221">
            <v>7.0000000000000007E-2</v>
          </cell>
          <cell r="L221">
            <v>0</v>
          </cell>
          <cell r="M221">
            <v>0</v>
          </cell>
          <cell r="N221">
            <v>0</v>
          </cell>
          <cell r="O221">
            <v>0</v>
          </cell>
          <cell r="P221">
            <v>2</v>
          </cell>
        </row>
        <row r="222">
          <cell r="B222">
            <v>80</v>
          </cell>
          <cell r="C222">
            <v>0.375</v>
          </cell>
          <cell r="D222">
            <v>3.2</v>
          </cell>
          <cell r="E222">
            <v>1</v>
          </cell>
          <cell r="F222">
            <v>0</v>
          </cell>
          <cell r="G222">
            <v>0</v>
          </cell>
          <cell r="H222">
            <v>0</v>
          </cell>
          <cell r="I222">
            <v>7.0000000000000007E-2</v>
          </cell>
          <cell r="J222">
            <v>0</v>
          </cell>
          <cell r="K222">
            <v>7.0000000000000007E-2</v>
          </cell>
          <cell r="L222">
            <v>0</v>
          </cell>
          <cell r="M222">
            <v>0</v>
          </cell>
          <cell r="N222">
            <v>0</v>
          </cell>
          <cell r="O222">
            <v>0</v>
          </cell>
          <cell r="P222">
            <v>2</v>
          </cell>
        </row>
        <row r="223">
          <cell r="B223">
            <v>80</v>
          </cell>
          <cell r="C223">
            <v>0.375</v>
          </cell>
          <cell r="D223">
            <v>3.2</v>
          </cell>
          <cell r="E223">
            <v>1</v>
          </cell>
          <cell r="F223">
            <v>0</v>
          </cell>
          <cell r="G223">
            <v>0</v>
          </cell>
          <cell r="H223">
            <v>0</v>
          </cell>
          <cell r="I223">
            <v>7.0000000000000007E-2</v>
          </cell>
          <cell r="J223">
            <v>0</v>
          </cell>
          <cell r="K223">
            <v>7.0000000000000007E-2</v>
          </cell>
          <cell r="L223">
            <v>0</v>
          </cell>
          <cell r="M223">
            <v>0</v>
          </cell>
          <cell r="N223">
            <v>0</v>
          </cell>
          <cell r="O223">
            <v>0</v>
          </cell>
          <cell r="P223">
            <v>2</v>
          </cell>
        </row>
        <row r="224">
          <cell r="B224">
            <v>80</v>
          </cell>
          <cell r="C224">
            <v>0.5</v>
          </cell>
          <cell r="D224">
            <v>3.73</v>
          </cell>
          <cell r="E224">
            <v>1</v>
          </cell>
          <cell r="F224">
            <v>0</v>
          </cell>
          <cell r="G224">
            <v>0</v>
          </cell>
          <cell r="H224">
            <v>0</v>
          </cell>
          <cell r="I224">
            <v>7.0000000000000007E-2</v>
          </cell>
          <cell r="J224">
            <v>0</v>
          </cell>
          <cell r="K224">
            <v>7.0000000000000007E-2</v>
          </cell>
          <cell r="L224">
            <v>0</v>
          </cell>
          <cell r="M224">
            <v>0</v>
          </cell>
          <cell r="N224">
            <v>0</v>
          </cell>
          <cell r="O224">
            <v>0</v>
          </cell>
          <cell r="P224">
            <v>2</v>
          </cell>
        </row>
        <row r="225">
          <cell r="B225">
            <v>80</v>
          </cell>
          <cell r="C225">
            <v>0.5</v>
          </cell>
          <cell r="D225">
            <v>3.73</v>
          </cell>
          <cell r="E225">
            <v>1</v>
          </cell>
          <cell r="F225">
            <v>0</v>
          </cell>
          <cell r="G225">
            <v>0</v>
          </cell>
          <cell r="H225">
            <v>0</v>
          </cell>
          <cell r="I225">
            <v>7.0000000000000007E-2</v>
          </cell>
          <cell r="J225">
            <v>0</v>
          </cell>
          <cell r="K225">
            <v>7.0000000000000007E-2</v>
          </cell>
          <cell r="L225">
            <v>0</v>
          </cell>
          <cell r="M225">
            <v>0</v>
          </cell>
          <cell r="N225">
            <v>0</v>
          </cell>
          <cell r="O225">
            <v>0</v>
          </cell>
          <cell r="P225">
            <v>2</v>
          </cell>
        </row>
        <row r="226">
          <cell r="B226">
            <v>80</v>
          </cell>
          <cell r="C226">
            <v>0.5</v>
          </cell>
          <cell r="D226">
            <v>3.73</v>
          </cell>
          <cell r="E226">
            <v>1</v>
          </cell>
          <cell r="F226">
            <v>0</v>
          </cell>
          <cell r="G226">
            <v>0</v>
          </cell>
          <cell r="H226">
            <v>0</v>
          </cell>
          <cell r="I226">
            <v>7.0000000000000007E-2</v>
          </cell>
          <cell r="J226">
            <v>0</v>
          </cell>
          <cell r="K226">
            <v>7.0000000000000007E-2</v>
          </cell>
          <cell r="L226">
            <v>0</v>
          </cell>
          <cell r="M226">
            <v>0</v>
          </cell>
          <cell r="N226">
            <v>0</v>
          </cell>
          <cell r="O226">
            <v>0</v>
          </cell>
          <cell r="P226">
            <v>2</v>
          </cell>
        </row>
        <row r="227">
          <cell r="B227">
            <v>80</v>
          </cell>
          <cell r="C227">
            <v>0.75</v>
          </cell>
          <cell r="D227">
            <v>3.91</v>
          </cell>
          <cell r="E227">
            <v>1</v>
          </cell>
          <cell r="F227">
            <v>0</v>
          </cell>
          <cell r="G227">
            <v>0</v>
          </cell>
          <cell r="H227">
            <v>0</v>
          </cell>
          <cell r="I227">
            <v>7.0000000000000007E-2</v>
          </cell>
          <cell r="J227">
            <v>0</v>
          </cell>
          <cell r="K227">
            <v>7.0000000000000007E-2</v>
          </cell>
          <cell r="L227">
            <v>0</v>
          </cell>
          <cell r="M227">
            <v>0</v>
          </cell>
          <cell r="N227">
            <v>0</v>
          </cell>
          <cell r="O227">
            <v>0</v>
          </cell>
          <cell r="P227">
            <v>2</v>
          </cell>
        </row>
        <row r="228">
          <cell r="B228">
            <v>80</v>
          </cell>
          <cell r="C228">
            <v>0.75</v>
          </cell>
          <cell r="D228">
            <v>3.91</v>
          </cell>
          <cell r="E228">
            <v>1</v>
          </cell>
          <cell r="F228">
            <v>0</v>
          </cell>
          <cell r="G228">
            <v>0</v>
          </cell>
          <cell r="H228">
            <v>0</v>
          </cell>
          <cell r="I228">
            <v>7.0000000000000007E-2</v>
          </cell>
          <cell r="J228">
            <v>0</v>
          </cell>
          <cell r="K228">
            <v>7.0000000000000007E-2</v>
          </cell>
          <cell r="L228">
            <v>0</v>
          </cell>
          <cell r="M228">
            <v>0</v>
          </cell>
          <cell r="N228">
            <v>0</v>
          </cell>
          <cell r="O228">
            <v>0</v>
          </cell>
          <cell r="P228">
            <v>2</v>
          </cell>
        </row>
        <row r="229">
          <cell r="B229">
            <v>80</v>
          </cell>
          <cell r="C229">
            <v>0.75</v>
          </cell>
          <cell r="D229">
            <v>3.91</v>
          </cell>
          <cell r="E229">
            <v>1</v>
          </cell>
          <cell r="F229">
            <v>0</v>
          </cell>
          <cell r="G229">
            <v>0</v>
          </cell>
          <cell r="H229">
            <v>0</v>
          </cell>
          <cell r="I229">
            <v>7.0000000000000007E-2</v>
          </cell>
          <cell r="J229">
            <v>0</v>
          </cell>
          <cell r="K229">
            <v>7.0000000000000007E-2</v>
          </cell>
          <cell r="L229">
            <v>0</v>
          </cell>
          <cell r="M229">
            <v>0</v>
          </cell>
          <cell r="N229">
            <v>0</v>
          </cell>
          <cell r="O229">
            <v>0</v>
          </cell>
          <cell r="P229">
            <v>2</v>
          </cell>
        </row>
        <row r="230">
          <cell r="B230">
            <v>80</v>
          </cell>
          <cell r="C230">
            <v>1</v>
          </cell>
          <cell r="D230">
            <v>4.55</v>
          </cell>
          <cell r="E230">
            <v>1</v>
          </cell>
          <cell r="F230">
            <v>0</v>
          </cell>
          <cell r="G230">
            <v>0</v>
          </cell>
          <cell r="H230">
            <v>0</v>
          </cell>
          <cell r="I230">
            <v>0.15</v>
          </cell>
          <cell r="J230">
            <v>0</v>
          </cell>
          <cell r="K230">
            <v>0.15</v>
          </cell>
          <cell r="L230">
            <v>0</v>
          </cell>
          <cell r="M230">
            <v>0</v>
          </cell>
          <cell r="N230">
            <v>0</v>
          </cell>
          <cell r="O230">
            <v>0</v>
          </cell>
          <cell r="P230">
            <v>2</v>
          </cell>
        </row>
        <row r="231">
          <cell r="B231">
            <v>80</v>
          </cell>
          <cell r="C231">
            <v>1</v>
          </cell>
          <cell r="D231">
            <v>4.55</v>
          </cell>
          <cell r="E231">
            <v>1</v>
          </cell>
          <cell r="F231">
            <v>0</v>
          </cell>
          <cell r="G231">
            <v>0</v>
          </cell>
          <cell r="H231">
            <v>0</v>
          </cell>
          <cell r="I231">
            <v>0.15</v>
          </cell>
          <cell r="J231">
            <v>0</v>
          </cell>
          <cell r="K231">
            <v>0.15</v>
          </cell>
          <cell r="L231">
            <v>0</v>
          </cell>
          <cell r="M231">
            <v>0</v>
          </cell>
          <cell r="N231">
            <v>0</v>
          </cell>
          <cell r="O231">
            <v>0</v>
          </cell>
          <cell r="P231">
            <v>2</v>
          </cell>
        </row>
        <row r="232">
          <cell r="B232">
            <v>80</v>
          </cell>
          <cell r="C232">
            <v>1</v>
          </cell>
          <cell r="D232">
            <v>4.55</v>
          </cell>
          <cell r="E232">
            <v>1</v>
          </cell>
          <cell r="F232">
            <v>0</v>
          </cell>
          <cell r="G232">
            <v>0</v>
          </cell>
          <cell r="H232">
            <v>0</v>
          </cell>
          <cell r="I232">
            <v>0.15</v>
          </cell>
          <cell r="J232">
            <v>0</v>
          </cell>
          <cell r="K232">
            <v>0.15</v>
          </cell>
          <cell r="L232">
            <v>0</v>
          </cell>
          <cell r="M232">
            <v>0</v>
          </cell>
          <cell r="N232">
            <v>0</v>
          </cell>
          <cell r="O232">
            <v>0</v>
          </cell>
          <cell r="P232">
            <v>2</v>
          </cell>
        </row>
        <row r="233">
          <cell r="B233">
            <v>80</v>
          </cell>
          <cell r="C233">
            <v>1.25</v>
          </cell>
          <cell r="D233">
            <v>4.8499999999999996</v>
          </cell>
          <cell r="E233">
            <v>1</v>
          </cell>
          <cell r="F233">
            <v>0</v>
          </cell>
          <cell r="G233">
            <v>0</v>
          </cell>
          <cell r="H233">
            <v>0</v>
          </cell>
          <cell r="I233">
            <v>0.13</v>
          </cell>
          <cell r="J233">
            <v>0.17</v>
          </cell>
          <cell r="K233">
            <v>0.30000000000000004</v>
          </cell>
          <cell r="L233">
            <v>0</v>
          </cell>
          <cell r="M233">
            <v>0</v>
          </cell>
          <cell r="N233">
            <v>0</v>
          </cell>
          <cell r="O233">
            <v>0</v>
          </cell>
          <cell r="P233">
            <v>2</v>
          </cell>
        </row>
        <row r="234">
          <cell r="B234">
            <v>80</v>
          </cell>
          <cell r="C234">
            <v>1.25</v>
          </cell>
          <cell r="D234">
            <v>4.8499999999999996</v>
          </cell>
          <cell r="E234">
            <v>1</v>
          </cell>
          <cell r="F234">
            <v>0</v>
          </cell>
          <cell r="G234">
            <v>0</v>
          </cell>
          <cell r="H234">
            <v>0</v>
          </cell>
          <cell r="I234">
            <v>0.13</v>
          </cell>
          <cell r="J234">
            <v>0.17</v>
          </cell>
          <cell r="K234">
            <v>0.30000000000000004</v>
          </cell>
          <cell r="L234">
            <v>0</v>
          </cell>
          <cell r="M234">
            <v>0</v>
          </cell>
          <cell r="N234">
            <v>0</v>
          </cell>
          <cell r="O234">
            <v>0</v>
          </cell>
          <cell r="P234">
            <v>2</v>
          </cell>
        </row>
        <row r="235">
          <cell r="B235">
            <v>80</v>
          </cell>
          <cell r="C235">
            <v>1.25</v>
          </cell>
          <cell r="D235">
            <v>4.8499999999999996</v>
          </cell>
          <cell r="E235">
            <v>1</v>
          </cell>
          <cell r="F235">
            <v>0</v>
          </cell>
          <cell r="G235">
            <v>0</v>
          </cell>
          <cell r="H235">
            <v>0</v>
          </cell>
          <cell r="I235">
            <v>0.13</v>
          </cell>
          <cell r="J235">
            <v>0.17</v>
          </cell>
          <cell r="K235">
            <v>0.30000000000000004</v>
          </cell>
          <cell r="L235">
            <v>0</v>
          </cell>
          <cell r="M235">
            <v>0</v>
          </cell>
          <cell r="N235">
            <v>0</v>
          </cell>
          <cell r="O235">
            <v>0</v>
          </cell>
          <cell r="P235">
            <v>2</v>
          </cell>
        </row>
        <row r="236">
          <cell r="B236">
            <v>80</v>
          </cell>
          <cell r="C236">
            <v>1.5</v>
          </cell>
          <cell r="D236">
            <v>5.08</v>
          </cell>
          <cell r="E236">
            <v>1</v>
          </cell>
          <cell r="F236">
            <v>0</v>
          </cell>
          <cell r="G236">
            <v>0</v>
          </cell>
          <cell r="H236">
            <v>0</v>
          </cell>
          <cell r="I236">
            <v>0.15</v>
          </cell>
          <cell r="J236">
            <v>0.15</v>
          </cell>
          <cell r="K236">
            <v>0.3</v>
          </cell>
          <cell r="L236">
            <v>0</v>
          </cell>
          <cell r="M236">
            <v>0</v>
          </cell>
          <cell r="N236">
            <v>0</v>
          </cell>
          <cell r="O236">
            <v>0</v>
          </cell>
          <cell r="P236">
            <v>2</v>
          </cell>
        </row>
        <row r="237">
          <cell r="B237">
            <v>80</v>
          </cell>
          <cell r="C237">
            <v>1.5</v>
          </cell>
          <cell r="D237">
            <v>5.08</v>
          </cell>
          <cell r="E237">
            <v>1</v>
          </cell>
          <cell r="F237">
            <v>0</v>
          </cell>
          <cell r="G237">
            <v>0</v>
          </cell>
          <cell r="H237">
            <v>0</v>
          </cell>
          <cell r="I237">
            <v>0.15</v>
          </cell>
          <cell r="J237">
            <v>0.15</v>
          </cell>
          <cell r="K237">
            <v>0.3</v>
          </cell>
          <cell r="L237">
            <v>0</v>
          </cell>
          <cell r="M237">
            <v>0</v>
          </cell>
          <cell r="N237">
            <v>0</v>
          </cell>
          <cell r="O237">
            <v>0</v>
          </cell>
          <cell r="P237">
            <v>2</v>
          </cell>
        </row>
        <row r="238">
          <cell r="B238">
            <v>80</v>
          </cell>
          <cell r="C238">
            <v>1.5</v>
          </cell>
          <cell r="D238">
            <v>5.08</v>
          </cell>
          <cell r="E238">
            <v>1</v>
          </cell>
          <cell r="F238">
            <v>0</v>
          </cell>
          <cell r="G238">
            <v>0</v>
          </cell>
          <cell r="H238">
            <v>0</v>
          </cell>
          <cell r="I238">
            <v>0.15</v>
          </cell>
          <cell r="J238">
            <v>0.15</v>
          </cell>
          <cell r="K238">
            <v>0.3</v>
          </cell>
          <cell r="L238">
            <v>0</v>
          </cell>
          <cell r="M238">
            <v>0</v>
          </cell>
          <cell r="N238">
            <v>0</v>
          </cell>
          <cell r="O238">
            <v>0</v>
          </cell>
          <cell r="P238">
            <v>2</v>
          </cell>
        </row>
        <row r="239">
          <cell r="B239">
            <v>80</v>
          </cell>
          <cell r="C239">
            <v>2</v>
          </cell>
          <cell r="D239">
            <v>5.54</v>
          </cell>
          <cell r="E239">
            <v>1</v>
          </cell>
          <cell r="F239">
            <v>0</v>
          </cell>
          <cell r="G239">
            <v>0</v>
          </cell>
          <cell r="H239">
            <v>0</v>
          </cell>
          <cell r="I239">
            <v>0.2</v>
          </cell>
          <cell r="J239">
            <v>0.25</v>
          </cell>
          <cell r="K239">
            <v>0.45</v>
          </cell>
          <cell r="L239">
            <v>0</v>
          </cell>
          <cell r="M239">
            <v>0</v>
          </cell>
          <cell r="N239">
            <v>0</v>
          </cell>
          <cell r="O239">
            <v>0</v>
          </cell>
          <cell r="P239">
            <v>2</v>
          </cell>
        </row>
        <row r="240">
          <cell r="B240">
            <v>80</v>
          </cell>
          <cell r="C240">
            <v>2</v>
          </cell>
          <cell r="D240">
            <v>5.54</v>
          </cell>
          <cell r="E240">
            <v>1</v>
          </cell>
          <cell r="F240">
            <v>0</v>
          </cell>
          <cell r="G240">
            <v>0</v>
          </cell>
          <cell r="H240">
            <v>0</v>
          </cell>
          <cell r="I240">
            <v>0.2</v>
          </cell>
          <cell r="J240">
            <v>0.25</v>
          </cell>
          <cell r="K240">
            <v>0.45</v>
          </cell>
          <cell r="L240">
            <v>0</v>
          </cell>
          <cell r="M240">
            <v>0</v>
          </cell>
          <cell r="N240">
            <v>0</v>
          </cell>
          <cell r="O240">
            <v>0</v>
          </cell>
          <cell r="P240">
            <v>2</v>
          </cell>
        </row>
        <row r="241">
          <cell r="B241">
            <v>80</v>
          </cell>
          <cell r="C241">
            <v>2</v>
          </cell>
          <cell r="D241">
            <v>5.54</v>
          </cell>
          <cell r="E241">
            <v>1</v>
          </cell>
          <cell r="F241">
            <v>0</v>
          </cell>
          <cell r="G241">
            <v>0</v>
          </cell>
          <cell r="H241">
            <v>0</v>
          </cell>
          <cell r="I241">
            <v>0.2</v>
          </cell>
          <cell r="J241">
            <v>0.25</v>
          </cell>
          <cell r="K241">
            <v>0.45</v>
          </cell>
          <cell r="L241">
            <v>0</v>
          </cell>
          <cell r="M241">
            <v>0</v>
          </cell>
          <cell r="N241">
            <v>0</v>
          </cell>
          <cell r="O241">
            <v>0</v>
          </cell>
          <cell r="P241">
            <v>2</v>
          </cell>
        </row>
        <row r="242">
          <cell r="B242">
            <v>80</v>
          </cell>
          <cell r="C242">
            <v>2.5</v>
          </cell>
          <cell r="D242">
            <v>7.01</v>
          </cell>
          <cell r="E242">
            <v>1</v>
          </cell>
          <cell r="F242">
            <v>0</v>
          </cell>
          <cell r="G242">
            <v>0</v>
          </cell>
          <cell r="H242">
            <v>0</v>
          </cell>
          <cell r="I242">
            <v>0.25</v>
          </cell>
          <cell r="J242">
            <v>0.5</v>
          </cell>
          <cell r="K242">
            <v>0.75</v>
          </cell>
          <cell r="L242">
            <v>0</v>
          </cell>
          <cell r="M242">
            <v>0</v>
          </cell>
          <cell r="N242">
            <v>0</v>
          </cell>
          <cell r="O242">
            <v>0</v>
          </cell>
          <cell r="P242">
            <v>2</v>
          </cell>
        </row>
        <row r="243">
          <cell r="B243">
            <v>80</v>
          </cell>
          <cell r="C243">
            <v>3</v>
          </cell>
          <cell r="D243">
            <v>7.62</v>
          </cell>
          <cell r="E243">
            <v>1</v>
          </cell>
          <cell r="F243">
            <v>0</v>
          </cell>
          <cell r="G243">
            <v>0</v>
          </cell>
          <cell r="H243">
            <v>0</v>
          </cell>
          <cell r="I243">
            <v>0.3</v>
          </cell>
          <cell r="J243">
            <v>0.6</v>
          </cell>
          <cell r="K243">
            <v>0.89999999999999991</v>
          </cell>
          <cell r="L243">
            <v>0</v>
          </cell>
          <cell r="M243">
            <v>0</v>
          </cell>
          <cell r="N243">
            <v>0</v>
          </cell>
          <cell r="O243">
            <v>0</v>
          </cell>
          <cell r="P243">
            <v>2</v>
          </cell>
        </row>
        <row r="244">
          <cell r="B244">
            <v>80</v>
          </cell>
          <cell r="C244">
            <v>3.5</v>
          </cell>
          <cell r="D244">
            <v>8.08</v>
          </cell>
          <cell r="E244">
            <v>1</v>
          </cell>
          <cell r="F244">
            <v>0</v>
          </cell>
          <cell r="G244">
            <v>0</v>
          </cell>
          <cell r="H244">
            <v>0</v>
          </cell>
          <cell r="I244">
            <v>0.35</v>
          </cell>
          <cell r="J244">
            <v>0.85</v>
          </cell>
          <cell r="K244">
            <v>1.2</v>
          </cell>
          <cell r="L244">
            <v>0</v>
          </cell>
          <cell r="M244">
            <v>0</v>
          </cell>
          <cell r="N244">
            <v>0</v>
          </cell>
          <cell r="O244">
            <v>0</v>
          </cell>
          <cell r="P244">
            <v>3</v>
          </cell>
        </row>
        <row r="245">
          <cell r="B245">
            <v>80</v>
          </cell>
          <cell r="C245">
            <v>4</v>
          </cell>
          <cell r="D245">
            <v>8.56</v>
          </cell>
          <cell r="E245">
            <v>1</v>
          </cell>
          <cell r="F245">
            <v>0</v>
          </cell>
          <cell r="G245">
            <v>0</v>
          </cell>
          <cell r="H245">
            <v>0</v>
          </cell>
          <cell r="I245">
            <v>0.41</v>
          </cell>
          <cell r="J245">
            <v>0.93</v>
          </cell>
          <cell r="K245">
            <v>1.34</v>
          </cell>
          <cell r="L245">
            <v>0</v>
          </cell>
          <cell r="M245">
            <v>0</v>
          </cell>
          <cell r="N245">
            <v>0</v>
          </cell>
          <cell r="O245">
            <v>0</v>
          </cell>
          <cell r="P245">
            <v>3</v>
          </cell>
        </row>
        <row r="246">
          <cell r="B246">
            <v>80</v>
          </cell>
          <cell r="C246">
            <v>5</v>
          </cell>
          <cell r="D246">
            <v>9.5299999999999994</v>
          </cell>
          <cell r="E246">
            <v>1</v>
          </cell>
          <cell r="F246">
            <v>0</v>
          </cell>
          <cell r="G246">
            <v>0</v>
          </cell>
          <cell r="H246">
            <v>0</v>
          </cell>
          <cell r="I246">
            <v>0.51</v>
          </cell>
          <cell r="J246">
            <v>1.59</v>
          </cell>
          <cell r="K246">
            <v>2.1</v>
          </cell>
          <cell r="L246">
            <v>0</v>
          </cell>
          <cell r="M246">
            <v>0</v>
          </cell>
          <cell r="N246">
            <v>0</v>
          </cell>
          <cell r="O246">
            <v>0</v>
          </cell>
          <cell r="P246">
            <v>4</v>
          </cell>
        </row>
        <row r="247">
          <cell r="B247">
            <v>80</v>
          </cell>
          <cell r="C247">
            <v>6</v>
          </cell>
          <cell r="D247">
            <v>10.97</v>
          </cell>
          <cell r="E247">
            <v>1.25</v>
          </cell>
          <cell r="F247">
            <v>0</v>
          </cell>
          <cell r="G247">
            <v>0</v>
          </cell>
          <cell r="H247">
            <v>0</v>
          </cell>
          <cell r="I247">
            <v>0.61</v>
          </cell>
          <cell r="J247">
            <v>2.69</v>
          </cell>
          <cell r="K247">
            <v>3.3</v>
          </cell>
          <cell r="L247">
            <v>0</v>
          </cell>
          <cell r="M247">
            <v>0</v>
          </cell>
          <cell r="N247">
            <v>0</v>
          </cell>
          <cell r="O247">
            <v>0</v>
          </cell>
          <cell r="P247">
            <v>4</v>
          </cell>
        </row>
        <row r="248">
          <cell r="B248">
            <v>80</v>
          </cell>
          <cell r="C248">
            <v>8</v>
          </cell>
          <cell r="D248">
            <v>12.7</v>
          </cell>
          <cell r="E248">
            <v>1.25</v>
          </cell>
          <cell r="F248">
            <v>0</v>
          </cell>
          <cell r="G248">
            <v>0</v>
          </cell>
          <cell r="H248">
            <v>0</v>
          </cell>
          <cell r="I248">
            <v>0.81</v>
          </cell>
          <cell r="J248">
            <v>4.58</v>
          </cell>
          <cell r="K248">
            <v>5.3900000000000006</v>
          </cell>
          <cell r="L248">
            <v>0</v>
          </cell>
          <cell r="M248">
            <v>0</v>
          </cell>
          <cell r="N248">
            <v>0</v>
          </cell>
          <cell r="O248">
            <v>0</v>
          </cell>
          <cell r="P248">
            <v>4</v>
          </cell>
        </row>
        <row r="249">
          <cell r="B249">
            <v>80</v>
          </cell>
          <cell r="C249">
            <v>10</v>
          </cell>
          <cell r="D249">
            <v>15.09</v>
          </cell>
          <cell r="E249">
            <v>1.5</v>
          </cell>
          <cell r="F249">
            <v>0</v>
          </cell>
          <cell r="G249">
            <v>0</v>
          </cell>
          <cell r="H249">
            <v>0</v>
          </cell>
          <cell r="I249">
            <v>1.01</v>
          </cell>
          <cell r="J249">
            <v>7.99</v>
          </cell>
          <cell r="K249">
            <v>9</v>
          </cell>
          <cell r="L249">
            <v>0</v>
          </cell>
          <cell r="M249">
            <v>0</v>
          </cell>
          <cell r="N249">
            <v>0</v>
          </cell>
          <cell r="O249">
            <v>0</v>
          </cell>
          <cell r="P249">
            <v>4</v>
          </cell>
        </row>
        <row r="250">
          <cell r="B250">
            <v>80</v>
          </cell>
          <cell r="C250">
            <v>12</v>
          </cell>
          <cell r="D250">
            <v>17.48</v>
          </cell>
          <cell r="E250">
            <v>1.5</v>
          </cell>
          <cell r="F250">
            <v>0</v>
          </cell>
          <cell r="G250">
            <v>0</v>
          </cell>
          <cell r="H250">
            <v>0</v>
          </cell>
          <cell r="I250">
            <v>1.22</v>
          </cell>
          <cell r="J250">
            <v>11.68</v>
          </cell>
          <cell r="K250">
            <v>12.9</v>
          </cell>
          <cell r="L250">
            <v>0</v>
          </cell>
          <cell r="M250">
            <v>0</v>
          </cell>
          <cell r="N250">
            <v>0</v>
          </cell>
          <cell r="O250">
            <v>0</v>
          </cell>
          <cell r="P250">
            <v>6</v>
          </cell>
        </row>
        <row r="251">
          <cell r="B251">
            <v>80</v>
          </cell>
          <cell r="C251">
            <v>14</v>
          </cell>
          <cell r="D251">
            <v>19.05</v>
          </cell>
          <cell r="E251">
            <v>2</v>
          </cell>
          <cell r="F251">
            <v>0</v>
          </cell>
          <cell r="G251">
            <v>0</v>
          </cell>
          <cell r="H251">
            <v>0</v>
          </cell>
          <cell r="I251">
            <v>1.42</v>
          </cell>
          <cell r="J251">
            <v>12.68</v>
          </cell>
          <cell r="K251">
            <v>14.1</v>
          </cell>
          <cell r="L251">
            <v>0</v>
          </cell>
          <cell r="M251">
            <v>0</v>
          </cell>
          <cell r="N251">
            <v>0</v>
          </cell>
          <cell r="O251">
            <v>0</v>
          </cell>
          <cell r="P251">
            <v>6</v>
          </cell>
        </row>
        <row r="252">
          <cell r="B252">
            <v>80</v>
          </cell>
          <cell r="C252">
            <v>16</v>
          </cell>
          <cell r="D252">
            <v>21.44</v>
          </cell>
          <cell r="E252">
            <v>2</v>
          </cell>
          <cell r="F252">
            <v>0</v>
          </cell>
          <cell r="G252">
            <v>0</v>
          </cell>
          <cell r="H252">
            <v>0</v>
          </cell>
          <cell r="I252">
            <v>1.62</v>
          </cell>
          <cell r="J252">
            <v>19.37</v>
          </cell>
          <cell r="K252">
            <v>20.990000000000002</v>
          </cell>
          <cell r="L252">
            <v>0</v>
          </cell>
          <cell r="M252">
            <v>0</v>
          </cell>
          <cell r="N252">
            <v>0</v>
          </cell>
          <cell r="O252">
            <v>0</v>
          </cell>
          <cell r="P252">
            <v>6</v>
          </cell>
        </row>
        <row r="253">
          <cell r="B253">
            <v>80</v>
          </cell>
          <cell r="C253">
            <v>18</v>
          </cell>
          <cell r="D253">
            <v>23.83</v>
          </cell>
          <cell r="E253">
            <v>2</v>
          </cell>
          <cell r="F253">
            <v>0</v>
          </cell>
          <cell r="G253">
            <v>0</v>
          </cell>
          <cell r="H253">
            <v>0</v>
          </cell>
          <cell r="I253">
            <v>1.82</v>
          </cell>
          <cell r="J253">
            <v>26.68</v>
          </cell>
          <cell r="K253">
            <v>28.5</v>
          </cell>
          <cell r="L253">
            <v>0</v>
          </cell>
          <cell r="M253">
            <v>0</v>
          </cell>
          <cell r="N253">
            <v>0</v>
          </cell>
          <cell r="O253">
            <v>0</v>
          </cell>
          <cell r="P253">
            <v>6</v>
          </cell>
        </row>
        <row r="254">
          <cell r="B254">
            <v>80</v>
          </cell>
          <cell r="C254">
            <v>20</v>
          </cell>
          <cell r="D254">
            <v>26.19</v>
          </cell>
          <cell r="E254" t="str">
            <v>N</v>
          </cell>
          <cell r="F254">
            <v>0</v>
          </cell>
          <cell r="G254">
            <v>0</v>
          </cell>
          <cell r="H254">
            <v>0</v>
          </cell>
          <cell r="I254">
            <v>2.0299999999999998</v>
          </cell>
          <cell r="J254">
            <v>36.96</v>
          </cell>
          <cell r="K254">
            <v>38.99</v>
          </cell>
          <cell r="L254">
            <v>0</v>
          </cell>
          <cell r="M254">
            <v>0</v>
          </cell>
          <cell r="N254">
            <v>0</v>
          </cell>
          <cell r="O254">
            <v>0</v>
          </cell>
          <cell r="P254">
            <v>7</v>
          </cell>
        </row>
        <row r="255">
          <cell r="B255">
            <v>80</v>
          </cell>
          <cell r="C255">
            <v>22</v>
          </cell>
          <cell r="D255">
            <v>28.58</v>
          </cell>
          <cell r="E255" t="str">
            <v>N</v>
          </cell>
          <cell r="F255">
            <v>0</v>
          </cell>
          <cell r="G255">
            <v>0</v>
          </cell>
          <cell r="H255">
            <v>0</v>
          </cell>
          <cell r="I255">
            <v>2.23</v>
          </cell>
          <cell r="J255">
            <v>45.77</v>
          </cell>
          <cell r="K255">
            <v>48</v>
          </cell>
          <cell r="L255">
            <v>0</v>
          </cell>
          <cell r="M255">
            <v>0</v>
          </cell>
          <cell r="N255">
            <v>0</v>
          </cell>
          <cell r="O255">
            <v>0</v>
          </cell>
          <cell r="P255">
            <v>8</v>
          </cell>
        </row>
        <row r="256">
          <cell r="B256">
            <v>80</v>
          </cell>
          <cell r="C256">
            <v>24</v>
          </cell>
          <cell r="D256">
            <v>30.96</v>
          </cell>
          <cell r="E256" t="str">
            <v>N</v>
          </cell>
          <cell r="F256">
            <v>0</v>
          </cell>
          <cell r="G256">
            <v>0</v>
          </cell>
          <cell r="H256">
            <v>0</v>
          </cell>
          <cell r="I256">
            <v>2.4300000000000002</v>
          </cell>
          <cell r="J256">
            <v>53.07</v>
          </cell>
          <cell r="K256">
            <v>55.5</v>
          </cell>
          <cell r="L256">
            <v>0</v>
          </cell>
          <cell r="M256">
            <v>0</v>
          </cell>
          <cell r="N256">
            <v>0</v>
          </cell>
          <cell r="O256">
            <v>0</v>
          </cell>
          <cell r="P256">
            <v>8</v>
          </cell>
        </row>
        <row r="257">
          <cell r="B257" t="str">
            <v>80S</v>
          </cell>
          <cell r="C257">
            <v>0.125</v>
          </cell>
          <cell r="D257">
            <v>2.41</v>
          </cell>
          <cell r="E257">
            <v>1</v>
          </cell>
          <cell r="F257">
            <v>0</v>
          </cell>
          <cell r="G257">
            <v>0</v>
          </cell>
          <cell r="H257">
            <v>0</v>
          </cell>
          <cell r="I257">
            <v>7.0000000000000007E-2</v>
          </cell>
          <cell r="J257">
            <v>0</v>
          </cell>
          <cell r="K257">
            <v>7.0000000000000007E-2</v>
          </cell>
          <cell r="L257">
            <v>0</v>
          </cell>
          <cell r="M257">
            <v>0</v>
          </cell>
          <cell r="N257">
            <v>0</v>
          </cell>
          <cell r="O257">
            <v>0</v>
          </cell>
          <cell r="P257">
            <v>2</v>
          </cell>
        </row>
        <row r="258">
          <cell r="B258" t="str">
            <v>80S</v>
          </cell>
          <cell r="C258">
            <v>0.125</v>
          </cell>
          <cell r="D258">
            <v>2.41</v>
          </cell>
          <cell r="E258">
            <v>1</v>
          </cell>
          <cell r="F258">
            <v>0</v>
          </cell>
          <cell r="G258">
            <v>0</v>
          </cell>
          <cell r="H258">
            <v>0</v>
          </cell>
          <cell r="I258">
            <v>7.0000000000000007E-2</v>
          </cell>
          <cell r="J258">
            <v>0</v>
          </cell>
          <cell r="K258">
            <v>7.0000000000000007E-2</v>
          </cell>
          <cell r="L258">
            <v>0</v>
          </cell>
          <cell r="M258">
            <v>0</v>
          </cell>
          <cell r="N258">
            <v>0</v>
          </cell>
          <cell r="O258">
            <v>0</v>
          </cell>
          <cell r="P258">
            <v>2</v>
          </cell>
        </row>
        <row r="259">
          <cell r="B259" t="str">
            <v>80S</v>
          </cell>
          <cell r="C259">
            <v>0.125</v>
          </cell>
          <cell r="D259">
            <v>2.41</v>
          </cell>
          <cell r="E259">
            <v>1</v>
          </cell>
          <cell r="F259">
            <v>0</v>
          </cell>
          <cell r="G259">
            <v>0</v>
          </cell>
          <cell r="H259">
            <v>0</v>
          </cell>
          <cell r="I259">
            <v>7.0000000000000007E-2</v>
          </cell>
          <cell r="J259">
            <v>0</v>
          </cell>
          <cell r="K259">
            <v>7.0000000000000007E-2</v>
          </cell>
          <cell r="L259">
            <v>0</v>
          </cell>
          <cell r="M259">
            <v>0</v>
          </cell>
          <cell r="N259">
            <v>0</v>
          </cell>
          <cell r="O259">
            <v>0</v>
          </cell>
          <cell r="P259">
            <v>2</v>
          </cell>
        </row>
        <row r="260">
          <cell r="B260" t="str">
            <v>80S</v>
          </cell>
          <cell r="C260">
            <v>0.25</v>
          </cell>
          <cell r="D260">
            <v>3.02</v>
          </cell>
          <cell r="E260">
            <v>1</v>
          </cell>
          <cell r="F260">
            <v>0</v>
          </cell>
          <cell r="G260">
            <v>0</v>
          </cell>
          <cell r="H260">
            <v>0</v>
          </cell>
          <cell r="I260">
            <v>7.0000000000000007E-2</v>
          </cell>
          <cell r="J260">
            <v>0</v>
          </cell>
          <cell r="K260">
            <v>7.0000000000000007E-2</v>
          </cell>
          <cell r="L260">
            <v>0</v>
          </cell>
          <cell r="M260">
            <v>0</v>
          </cell>
          <cell r="N260">
            <v>0</v>
          </cell>
          <cell r="O260">
            <v>0</v>
          </cell>
          <cell r="P260">
            <v>2</v>
          </cell>
        </row>
        <row r="261">
          <cell r="B261" t="str">
            <v>80S</v>
          </cell>
          <cell r="C261">
            <v>0.25</v>
          </cell>
          <cell r="D261">
            <v>3.02</v>
          </cell>
          <cell r="E261">
            <v>1</v>
          </cell>
          <cell r="F261">
            <v>0</v>
          </cell>
          <cell r="G261">
            <v>0</v>
          </cell>
          <cell r="H261">
            <v>0</v>
          </cell>
          <cell r="I261">
            <v>7.0000000000000007E-2</v>
          </cell>
          <cell r="J261">
            <v>0</v>
          </cell>
          <cell r="K261">
            <v>7.0000000000000007E-2</v>
          </cell>
          <cell r="L261">
            <v>0</v>
          </cell>
          <cell r="M261">
            <v>0</v>
          </cell>
          <cell r="N261">
            <v>0</v>
          </cell>
          <cell r="O261">
            <v>0</v>
          </cell>
          <cell r="P261">
            <v>2</v>
          </cell>
        </row>
        <row r="262">
          <cell r="B262" t="str">
            <v>80S</v>
          </cell>
          <cell r="C262">
            <v>0.25</v>
          </cell>
          <cell r="D262">
            <v>3.02</v>
          </cell>
          <cell r="E262">
            <v>1</v>
          </cell>
          <cell r="F262">
            <v>0</v>
          </cell>
          <cell r="G262">
            <v>0</v>
          </cell>
          <cell r="H262">
            <v>0</v>
          </cell>
          <cell r="I262">
            <v>7.0000000000000007E-2</v>
          </cell>
          <cell r="J262">
            <v>0</v>
          </cell>
          <cell r="K262">
            <v>7.0000000000000007E-2</v>
          </cell>
          <cell r="L262">
            <v>0</v>
          </cell>
          <cell r="M262">
            <v>0</v>
          </cell>
          <cell r="N262">
            <v>0</v>
          </cell>
          <cell r="O262">
            <v>0</v>
          </cell>
          <cell r="P262">
            <v>2</v>
          </cell>
        </row>
        <row r="263">
          <cell r="B263" t="str">
            <v>80S</v>
          </cell>
          <cell r="C263">
            <v>0.375</v>
          </cell>
          <cell r="D263">
            <v>3.2</v>
          </cell>
          <cell r="E263">
            <v>1</v>
          </cell>
          <cell r="F263">
            <v>0</v>
          </cell>
          <cell r="G263">
            <v>0</v>
          </cell>
          <cell r="H263">
            <v>0</v>
          </cell>
          <cell r="I263">
            <v>7.0000000000000007E-2</v>
          </cell>
          <cell r="J263">
            <v>0</v>
          </cell>
          <cell r="K263">
            <v>7.0000000000000007E-2</v>
          </cell>
          <cell r="L263">
            <v>0</v>
          </cell>
          <cell r="M263">
            <v>0</v>
          </cell>
          <cell r="N263">
            <v>0</v>
          </cell>
          <cell r="O263">
            <v>0</v>
          </cell>
          <cell r="P263">
            <v>2</v>
          </cell>
        </row>
        <row r="264">
          <cell r="B264" t="str">
            <v>80S</v>
          </cell>
          <cell r="C264">
            <v>0.375</v>
          </cell>
          <cell r="D264">
            <v>3.2</v>
          </cell>
          <cell r="E264">
            <v>1</v>
          </cell>
          <cell r="F264">
            <v>0</v>
          </cell>
          <cell r="G264">
            <v>0</v>
          </cell>
          <cell r="H264">
            <v>0</v>
          </cell>
          <cell r="I264">
            <v>7.0000000000000007E-2</v>
          </cell>
          <cell r="J264">
            <v>0</v>
          </cell>
          <cell r="K264">
            <v>7.0000000000000007E-2</v>
          </cell>
          <cell r="L264">
            <v>0</v>
          </cell>
          <cell r="M264">
            <v>0</v>
          </cell>
          <cell r="N264">
            <v>0</v>
          </cell>
          <cell r="O264">
            <v>0</v>
          </cell>
          <cell r="P264">
            <v>2</v>
          </cell>
        </row>
        <row r="265">
          <cell r="B265" t="str">
            <v>80S</v>
          </cell>
          <cell r="C265">
            <v>0.375</v>
          </cell>
          <cell r="D265">
            <v>3.2</v>
          </cell>
          <cell r="E265">
            <v>1</v>
          </cell>
          <cell r="F265">
            <v>0</v>
          </cell>
          <cell r="G265">
            <v>0</v>
          </cell>
          <cell r="H265">
            <v>0</v>
          </cell>
          <cell r="I265">
            <v>7.0000000000000007E-2</v>
          </cell>
          <cell r="J265">
            <v>0</v>
          </cell>
          <cell r="K265">
            <v>7.0000000000000007E-2</v>
          </cell>
          <cell r="L265">
            <v>0</v>
          </cell>
          <cell r="M265">
            <v>0</v>
          </cell>
          <cell r="N265">
            <v>0</v>
          </cell>
          <cell r="O265">
            <v>0</v>
          </cell>
          <cell r="P265">
            <v>2</v>
          </cell>
        </row>
        <row r="266">
          <cell r="B266" t="str">
            <v>80S</v>
          </cell>
          <cell r="C266">
            <v>0.5</v>
          </cell>
          <cell r="D266">
            <v>3.73</v>
          </cell>
          <cell r="E266">
            <v>1</v>
          </cell>
          <cell r="F266">
            <v>0</v>
          </cell>
          <cell r="G266">
            <v>0</v>
          </cell>
          <cell r="H266">
            <v>0</v>
          </cell>
          <cell r="I266">
            <v>7.0000000000000007E-2</v>
          </cell>
          <cell r="J266">
            <v>0</v>
          </cell>
          <cell r="K266">
            <v>7.0000000000000007E-2</v>
          </cell>
          <cell r="L266">
            <v>0</v>
          </cell>
          <cell r="M266">
            <v>0</v>
          </cell>
          <cell r="N266">
            <v>0</v>
          </cell>
          <cell r="O266">
            <v>0</v>
          </cell>
          <cell r="P266">
            <v>2</v>
          </cell>
        </row>
        <row r="267">
          <cell r="B267" t="str">
            <v>80S</v>
          </cell>
          <cell r="C267">
            <v>0.5</v>
          </cell>
          <cell r="D267">
            <v>3.73</v>
          </cell>
          <cell r="E267">
            <v>1</v>
          </cell>
          <cell r="F267">
            <v>0</v>
          </cell>
          <cell r="G267">
            <v>0</v>
          </cell>
          <cell r="H267">
            <v>0</v>
          </cell>
          <cell r="I267">
            <v>7.0000000000000007E-2</v>
          </cell>
          <cell r="J267">
            <v>0</v>
          </cell>
          <cell r="K267">
            <v>7.0000000000000007E-2</v>
          </cell>
          <cell r="L267">
            <v>0</v>
          </cell>
          <cell r="M267">
            <v>0</v>
          </cell>
          <cell r="N267">
            <v>0</v>
          </cell>
          <cell r="O267">
            <v>0</v>
          </cell>
          <cell r="P267">
            <v>2</v>
          </cell>
        </row>
        <row r="268">
          <cell r="B268" t="str">
            <v>80S</v>
          </cell>
          <cell r="C268">
            <v>0.5</v>
          </cell>
          <cell r="D268">
            <v>3.73</v>
          </cell>
          <cell r="E268">
            <v>1</v>
          </cell>
          <cell r="F268">
            <v>0</v>
          </cell>
          <cell r="G268">
            <v>0</v>
          </cell>
          <cell r="H268">
            <v>0</v>
          </cell>
          <cell r="I268">
            <v>7.0000000000000007E-2</v>
          </cell>
          <cell r="J268">
            <v>0</v>
          </cell>
          <cell r="K268">
            <v>7.0000000000000007E-2</v>
          </cell>
          <cell r="L268">
            <v>0</v>
          </cell>
          <cell r="M268">
            <v>0</v>
          </cell>
          <cell r="N268">
            <v>0</v>
          </cell>
          <cell r="O268">
            <v>0</v>
          </cell>
          <cell r="P268">
            <v>2</v>
          </cell>
        </row>
        <row r="269">
          <cell r="B269" t="str">
            <v>80S</v>
          </cell>
          <cell r="C269">
            <v>0.75</v>
          </cell>
          <cell r="D269">
            <v>3.91</v>
          </cell>
          <cell r="E269">
            <v>1</v>
          </cell>
          <cell r="F269">
            <v>0</v>
          </cell>
          <cell r="G269">
            <v>0</v>
          </cell>
          <cell r="H269">
            <v>0</v>
          </cell>
          <cell r="I269">
            <v>7.0000000000000007E-2</v>
          </cell>
          <cell r="J269">
            <v>0</v>
          </cell>
          <cell r="K269">
            <v>7.0000000000000007E-2</v>
          </cell>
          <cell r="L269">
            <v>0</v>
          </cell>
          <cell r="M269">
            <v>0</v>
          </cell>
          <cell r="N269">
            <v>0</v>
          </cell>
          <cell r="O269">
            <v>0</v>
          </cell>
          <cell r="P269">
            <v>2</v>
          </cell>
        </row>
        <row r="270">
          <cell r="B270" t="str">
            <v>80S</v>
          </cell>
          <cell r="C270">
            <v>0.75</v>
          </cell>
          <cell r="D270">
            <v>3.91</v>
          </cell>
          <cell r="E270">
            <v>1</v>
          </cell>
          <cell r="F270">
            <v>0</v>
          </cell>
          <cell r="G270">
            <v>0</v>
          </cell>
          <cell r="H270">
            <v>0</v>
          </cell>
          <cell r="I270">
            <v>7.0000000000000007E-2</v>
          </cell>
          <cell r="J270">
            <v>0</v>
          </cell>
          <cell r="K270">
            <v>7.0000000000000007E-2</v>
          </cell>
          <cell r="L270">
            <v>0</v>
          </cell>
          <cell r="M270">
            <v>0</v>
          </cell>
          <cell r="N270">
            <v>0</v>
          </cell>
          <cell r="O270">
            <v>0</v>
          </cell>
          <cell r="P270">
            <v>2</v>
          </cell>
        </row>
        <row r="271">
          <cell r="B271" t="str">
            <v>80S</v>
          </cell>
          <cell r="C271">
            <v>0.75</v>
          </cell>
          <cell r="D271">
            <v>3.91</v>
          </cell>
          <cell r="E271">
            <v>1</v>
          </cell>
          <cell r="F271">
            <v>0</v>
          </cell>
          <cell r="G271">
            <v>0</v>
          </cell>
          <cell r="H271">
            <v>0</v>
          </cell>
          <cell r="I271">
            <v>7.0000000000000007E-2</v>
          </cell>
          <cell r="J271">
            <v>0</v>
          </cell>
          <cell r="K271">
            <v>7.0000000000000007E-2</v>
          </cell>
          <cell r="L271">
            <v>0</v>
          </cell>
          <cell r="M271">
            <v>0</v>
          </cell>
          <cell r="N271">
            <v>0</v>
          </cell>
          <cell r="O271">
            <v>0</v>
          </cell>
          <cell r="P271">
            <v>2</v>
          </cell>
        </row>
        <row r="272">
          <cell r="B272" t="str">
            <v>80S</v>
          </cell>
          <cell r="C272">
            <v>1</v>
          </cell>
          <cell r="D272">
            <v>4.55</v>
          </cell>
          <cell r="E272">
            <v>1</v>
          </cell>
          <cell r="F272">
            <v>0</v>
          </cell>
          <cell r="G272">
            <v>0</v>
          </cell>
          <cell r="H272">
            <v>0</v>
          </cell>
          <cell r="I272">
            <v>0.15</v>
          </cell>
          <cell r="J272">
            <v>0</v>
          </cell>
          <cell r="K272">
            <v>0.15</v>
          </cell>
          <cell r="L272">
            <v>0</v>
          </cell>
          <cell r="M272">
            <v>0</v>
          </cell>
          <cell r="N272">
            <v>0</v>
          </cell>
          <cell r="O272">
            <v>0</v>
          </cell>
          <cell r="P272">
            <v>2</v>
          </cell>
        </row>
        <row r="273">
          <cell r="B273" t="str">
            <v>80S</v>
          </cell>
          <cell r="C273">
            <v>1</v>
          </cell>
          <cell r="D273">
            <v>4.55</v>
          </cell>
          <cell r="E273">
            <v>1</v>
          </cell>
          <cell r="F273">
            <v>0</v>
          </cell>
          <cell r="G273">
            <v>0</v>
          </cell>
          <cell r="H273">
            <v>0</v>
          </cell>
          <cell r="I273">
            <v>0.15</v>
          </cell>
          <cell r="J273">
            <v>0</v>
          </cell>
          <cell r="K273">
            <v>0.15</v>
          </cell>
          <cell r="L273">
            <v>0</v>
          </cell>
          <cell r="M273">
            <v>0</v>
          </cell>
          <cell r="N273">
            <v>0</v>
          </cell>
          <cell r="O273">
            <v>0</v>
          </cell>
          <cell r="P273">
            <v>2</v>
          </cell>
        </row>
        <row r="274">
          <cell r="B274" t="str">
            <v>80S</v>
          </cell>
          <cell r="C274">
            <v>1</v>
          </cell>
          <cell r="D274">
            <v>4.55</v>
          </cell>
          <cell r="E274">
            <v>1</v>
          </cell>
          <cell r="F274">
            <v>0</v>
          </cell>
          <cell r="G274">
            <v>0</v>
          </cell>
          <cell r="H274">
            <v>0</v>
          </cell>
          <cell r="I274">
            <v>0.15</v>
          </cell>
          <cell r="J274">
            <v>0</v>
          </cell>
          <cell r="K274">
            <v>0.15</v>
          </cell>
          <cell r="L274">
            <v>0</v>
          </cell>
          <cell r="M274">
            <v>0</v>
          </cell>
          <cell r="N274">
            <v>0</v>
          </cell>
          <cell r="O274">
            <v>0</v>
          </cell>
          <cell r="P274">
            <v>2</v>
          </cell>
        </row>
        <row r="275">
          <cell r="B275" t="str">
            <v>80S</v>
          </cell>
          <cell r="C275">
            <v>1.25</v>
          </cell>
          <cell r="D275">
            <v>4.8499999999999996</v>
          </cell>
          <cell r="E275">
            <v>1</v>
          </cell>
          <cell r="F275">
            <v>0</v>
          </cell>
          <cell r="G275">
            <v>0</v>
          </cell>
          <cell r="H275">
            <v>0</v>
          </cell>
          <cell r="I275">
            <v>0.13</v>
          </cell>
          <cell r="J275">
            <v>0.17</v>
          </cell>
          <cell r="K275">
            <v>0.30000000000000004</v>
          </cell>
          <cell r="L275">
            <v>0</v>
          </cell>
          <cell r="M275">
            <v>0</v>
          </cell>
          <cell r="N275">
            <v>0</v>
          </cell>
          <cell r="O275">
            <v>0</v>
          </cell>
          <cell r="P275">
            <v>2</v>
          </cell>
        </row>
        <row r="276">
          <cell r="B276" t="str">
            <v>80S</v>
          </cell>
          <cell r="C276">
            <v>1.25</v>
          </cell>
          <cell r="D276">
            <v>4.8499999999999996</v>
          </cell>
          <cell r="E276">
            <v>1</v>
          </cell>
          <cell r="F276">
            <v>0</v>
          </cell>
          <cell r="G276">
            <v>0</v>
          </cell>
          <cell r="H276">
            <v>0</v>
          </cell>
          <cell r="I276">
            <v>0.13</v>
          </cell>
          <cell r="J276">
            <v>0.17</v>
          </cell>
          <cell r="K276">
            <v>0.30000000000000004</v>
          </cell>
          <cell r="L276">
            <v>0</v>
          </cell>
          <cell r="M276">
            <v>0</v>
          </cell>
          <cell r="N276">
            <v>0</v>
          </cell>
          <cell r="O276">
            <v>0</v>
          </cell>
          <cell r="P276">
            <v>2</v>
          </cell>
        </row>
        <row r="277">
          <cell r="B277" t="str">
            <v>80S</v>
          </cell>
          <cell r="C277">
            <v>1.25</v>
          </cell>
          <cell r="D277">
            <v>4.8499999999999996</v>
          </cell>
          <cell r="E277">
            <v>1</v>
          </cell>
          <cell r="F277">
            <v>0</v>
          </cell>
          <cell r="G277">
            <v>0</v>
          </cell>
          <cell r="H277">
            <v>0</v>
          </cell>
          <cell r="I277">
            <v>0.13</v>
          </cell>
          <cell r="J277">
            <v>0.17</v>
          </cell>
          <cell r="K277">
            <v>0.30000000000000004</v>
          </cell>
          <cell r="L277">
            <v>0</v>
          </cell>
          <cell r="M277">
            <v>0</v>
          </cell>
          <cell r="N277">
            <v>0</v>
          </cell>
          <cell r="O277">
            <v>0</v>
          </cell>
          <cell r="P277">
            <v>2</v>
          </cell>
        </row>
        <row r="278">
          <cell r="B278" t="str">
            <v>80S</v>
          </cell>
          <cell r="C278">
            <v>1.5</v>
          </cell>
          <cell r="D278">
            <v>5.08</v>
          </cell>
          <cell r="E278">
            <v>1</v>
          </cell>
          <cell r="F278">
            <v>0</v>
          </cell>
          <cell r="G278">
            <v>0</v>
          </cell>
          <cell r="H278">
            <v>0</v>
          </cell>
          <cell r="I278">
            <v>0.15</v>
          </cell>
          <cell r="J278">
            <v>0.15</v>
          </cell>
          <cell r="K278">
            <v>0.3</v>
          </cell>
          <cell r="L278">
            <v>0</v>
          </cell>
          <cell r="M278">
            <v>0</v>
          </cell>
          <cell r="N278">
            <v>0</v>
          </cell>
          <cell r="O278">
            <v>0</v>
          </cell>
          <cell r="P278">
            <v>2</v>
          </cell>
        </row>
        <row r="279">
          <cell r="B279" t="str">
            <v>80S</v>
          </cell>
          <cell r="C279">
            <v>1.5</v>
          </cell>
          <cell r="D279">
            <v>5.08</v>
          </cell>
          <cell r="E279">
            <v>1</v>
          </cell>
          <cell r="F279">
            <v>0</v>
          </cell>
          <cell r="G279">
            <v>0</v>
          </cell>
          <cell r="H279">
            <v>0</v>
          </cell>
          <cell r="I279">
            <v>0.15</v>
          </cell>
          <cell r="J279">
            <v>0.15</v>
          </cell>
          <cell r="K279">
            <v>0.3</v>
          </cell>
          <cell r="L279">
            <v>0</v>
          </cell>
          <cell r="M279">
            <v>0</v>
          </cell>
          <cell r="N279">
            <v>0</v>
          </cell>
          <cell r="O279">
            <v>0</v>
          </cell>
          <cell r="P279">
            <v>2</v>
          </cell>
        </row>
        <row r="280">
          <cell r="B280" t="str">
            <v>80S</v>
          </cell>
          <cell r="C280">
            <v>1.5</v>
          </cell>
          <cell r="D280">
            <v>5.08</v>
          </cell>
          <cell r="E280">
            <v>1</v>
          </cell>
          <cell r="F280">
            <v>0</v>
          </cell>
          <cell r="G280">
            <v>0</v>
          </cell>
          <cell r="H280">
            <v>0</v>
          </cell>
          <cell r="I280">
            <v>0.15</v>
          </cell>
          <cell r="J280">
            <v>0.15</v>
          </cell>
          <cell r="K280">
            <v>0.3</v>
          </cell>
          <cell r="L280">
            <v>0</v>
          </cell>
          <cell r="M280">
            <v>0</v>
          </cell>
          <cell r="N280">
            <v>0</v>
          </cell>
          <cell r="O280">
            <v>0</v>
          </cell>
          <cell r="P280">
            <v>2</v>
          </cell>
        </row>
        <row r="281">
          <cell r="B281" t="str">
            <v>80S</v>
          </cell>
          <cell r="C281">
            <v>2</v>
          </cell>
          <cell r="D281">
            <v>5.54</v>
          </cell>
          <cell r="E281">
            <v>1</v>
          </cell>
          <cell r="F281">
            <v>0</v>
          </cell>
          <cell r="G281">
            <v>0</v>
          </cell>
          <cell r="H281">
            <v>0</v>
          </cell>
          <cell r="I281">
            <v>0.2</v>
          </cell>
          <cell r="J281">
            <v>0.25</v>
          </cell>
          <cell r="K281">
            <v>0.45</v>
          </cell>
          <cell r="L281">
            <v>0</v>
          </cell>
          <cell r="M281">
            <v>0</v>
          </cell>
          <cell r="N281">
            <v>0</v>
          </cell>
          <cell r="O281">
            <v>0</v>
          </cell>
          <cell r="P281">
            <v>2</v>
          </cell>
        </row>
        <row r="282">
          <cell r="B282" t="str">
            <v>80S</v>
          </cell>
          <cell r="C282">
            <v>2</v>
          </cell>
          <cell r="D282">
            <v>5.54</v>
          </cell>
          <cell r="E282">
            <v>1</v>
          </cell>
          <cell r="F282">
            <v>0</v>
          </cell>
          <cell r="G282">
            <v>0</v>
          </cell>
          <cell r="H282">
            <v>0</v>
          </cell>
          <cell r="I282">
            <v>0.2</v>
          </cell>
          <cell r="J282">
            <v>0.25</v>
          </cell>
          <cell r="K282">
            <v>0.45</v>
          </cell>
          <cell r="L282">
            <v>0</v>
          </cell>
          <cell r="M282">
            <v>0</v>
          </cell>
          <cell r="N282">
            <v>0</v>
          </cell>
          <cell r="O282">
            <v>0</v>
          </cell>
          <cell r="P282">
            <v>2</v>
          </cell>
        </row>
        <row r="283">
          <cell r="B283" t="str">
            <v>80S</v>
          </cell>
          <cell r="C283">
            <v>2</v>
          </cell>
          <cell r="D283">
            <v>5.54</v>
          </cell>
          <cell r="E283">
            <v>1</v>
          </cell>
          <cell r="F283">
            <v>0</v>
          </cell>
          <cell r="G283">
            <v>0</v>
          </cell>
          <cell r="H283">
            <v>0</v>
          </cell>
          <cell r="I283">
            <v>0.2</v>
          </cell>
          <cell r="J283">
            <v>0.25</v>
          </cell>
          <cell r="K283">
            <v>0.45</v>
          </cell>
          <cell r="L283">
            <v>0</v>
          </cell>
          <cell r="M283">
            <v>0</v>
          </cell>
          <cell r="N283">
            <v>0</v>
          </cell>
          <cell r="O283">
            <v>0</v>
          </cell>
          <cell r="P283">
            <v>2</v>
          </cell>
        </row>
        <row r="284">
          <cell r="B284" t="str">
            <v>80S</v>
          </cell>
          <cell r="C284">
            <v>2.5</v>
          </cell>
          <cell r="D284">
            <v>7.01</v>
          </cell>
          <cell r="E284">
            <v>1</v>
          </cell>
          <cell r="F284">
            <v>0</v>
          </cell>
          <cell r="G284">
            <v>0</v>
          </cell>
          <cell r="H284">
            <v>0</v>
          </cell>
          <cell r="I284">
            <v>0.25</v>
          </cell>
          <cell r="J284">
            <v>0.5</v>
          </cell>
          <cell r="K284">
            <v>0.75</v>
          </cell>
          <cell r="L284">
            <v>0</v>
          </cell>
          <cell r="M284">
            <v>0</v>
          </cell>
          <cell r="N284">
            <v>0</v>
          </cell>
          <cell r="O284">
            <v>0</v>
          </cell>
          <cell r="P284">
            <v>2</v>
          </cell>
        </row>
        <row r="285">
          <cell r="B285" t="str">
            <v>80S</v>
          </cell>
          <cell r="C285">
            <v>3</v>
          </cell>
          <cell r="D285">
            <v>7.62</v>
          </cell>
          <cell r="E285">
            <v>1</v>
          </cell>
          <cell r="F285">
            <v>0</v>
          </cell>
          <cell r="G285">
            <v>0</v>
          </cell>
          <cell r="H285">
            <v>0</v>
          </cell>
          <cell r="I285">
            <v>0.3</v>
          </cell>
          <cell r="J285">
            <v>0.6</v>
          </cell>
          <cell r="K285">
            <v>0.89999999999999991</v>
          </cell>
          <cell r="L285">
            <v>0</v>
          </cell>
          <cell r="M285">
            <v>0</v>
          </cell>
          <cell r="N285">
            <v>0</v>
          </cell>
          <cell r="O285">
            <v>0</v>
          </cell>
          <cell r="P285">
            <v>2</v>
          </cell>
        </row>
        <row r="286">
          <cell r="B286" t="str">
            <v>80S</v>
          </cell>
          <cell r="C286">
            <v>3.5</v>
          </cell>
          <cell r="D286">
            <v>8.08</v>
          </cell>
          <cell r="E286">
            <v>1</v>
          </cell>
          <cell r="F286">
            <v>0</v>
          </cell>
          <cell r="G286">
            <v>0</v>
          </cell>
          <cell r="H286">
            <v>0</v>
          </cell>
          <cell r="I286">
            <v>0.35</v>
          </cell>
          <cell r="J286">
            <v>0.85</v>
          </cell>
          <cell r="K286">
            <v>1.2</v>
          </cell>
          <cell r="L286">
            <v>0</v>
          </cell>
          <cell r="M286">
            <v>0</v>
          </cell>
          <cell r="N286">
            <v>0</v>
          </cell>
          <cell r="O286">
            <v>0</v>
          </cell>
          <cell r="P286">
            <v>3</v>
          </cell>
        </row>
        <row r="287">
          <cell r="B287" t="str">
            <v>80S</v>
          </cell>
          <cell r="C287">
            <v>4</v>
          </cell>
          <cell r="D287">
            <v>8.56</v>
          </cell>
          <cell r="E287">
            <v>1</v>
          </cell>
          <cell r="F287">
            <v>0</v>
          </cell>
          <cell r="G287">
            <v>0</v>
          </cell>
          <cell r="H287">
            <v>0</v>
          </cell>
          <cell r="I287">
            <v>0.41</v>
          </cell>
          <cell r="J287">
            <v>0.93</v>
          </cell>
          <cell r="K287">
            <v>1.34</v>
          </cell>
          <cell r="L287">
            <v>0</v>
          </cell>
          <cell r="M287">
            <v>0</v>
          </cell>
          <cell r="N287">
            <v>0</v>
          </cell>
          <cell r="O287">
            <v>0</v>
          </cell>
          <cell r="P287">
            <v>3</v>
          </cell>
        </row>
        <row r="288">
          <cell r="B288" t="str">
            <v>80S</v>
          </cell>
          <cell r="C288">
            <v>5</v>
          </cell>
          <cell r="D288">
            <v>9.5299999999999994</v>
          </cell>
          <cell r="E288">
            <v>1</v>
          </cell>
          <cell r="F288">
            <v>0</v>
          </cell>
          <cell r="G288">
            <v>0</v>
          </cell>
          <cell r="H288">
            <v>0</v>
          </cell>
          <cell r="I288">
            <v>0.51</v>
          </cell>
          <cell r="J288">
            <v>1.59</v>
          </cell>
          <cell r="K288">
            <v>2.1</v>
          </cell>
          <cell r="L288">
            <v>0</v>
          </cell>
          <cell r="M288">
            <v>0</v>
          </cell>
          <cell r="N288">
            <v>0</v>
          </cell>
          <cell r="O288">
            <v>0</v>
          </cell>
          <cell r="P288">
            <v>4</v>
          </cell>
        </row>
        <row r="289">
          <cell r="B289" t="str">
            <v>80S</v>
          </cell>
          <cell r="C289">
            <v>6</v>
          </cell>
          <cell r="D289">
            <v>10.97</v>
          </cell>
          <cell r="E289">
            <v>1.25</v>
          </cell>
          <cell r="F289">
            <v>0</v>
          </cell>
          <cell r="G289">
            <v>0</v>
          </cell>
          <cell r="H289">
            <v>0</v>
          </cell>
          <cell r="I289">
            <v>0.61</v>
          </cell>
          <cell r="J289">
            <v>2.69</v>
          </cell>
          <cell r="K289">
            <v>3.3</v>
          </cell>
          <cell r="L289">
            <v>0</v>
          </cell>
          <cell r="M289">
            <v>0</v>
          </cell>
          <cell r="N289">
            <v>0</v>
          </cell>
          <cell r="O289">
            <v>0</v>
          </cell>
          <cell r="P289">
            <v>4</v>
          </cell>
        </row>
        <row r="290">
          <cell r="B290" t="str">
            <v>80S</v>
          </cell>
          <cell r="C290">
            <v>8</v>
          </cell>
          <cell r="D290">
            <v>12.7</v>
          </cell>
          <cell r="E290">
            <v>1.25</v>
          </cell>
          <cell r="F290">
            <v>0</v>
          </cell>
          <cell r="G290">
            <v>0</v>
          </cell>
          <cell r="H290">
            <v>0</v>
          </cell>
          <cell r="I290">
            <v>0.81</v>
          </cell>
          <cell r="J290">
            <v>4.58</v>
          </cell>
          <cell r="K290">
            <v>5.3900000000000006</v>
          </cell>
          <cell r="L290">
            <v>0</v>
          </cell>
          <cell r="M290">
            <v>0</v>
          </cell>
          <cell r="N290">
            <v>0</v>
          </cell>
          <cell r="O290">
            <v>0</v>
          </cell>
          <cell r="P290">
            <v>4</v>
          </cell>
        </row>
        <row r="291">
          <cell r="B291" t="str">
            <v>80S</v>
          </cell>
          <cell r="C291">
            <v>10</v>
          </cell>
          <cell r="D291">
            <v>12.7</v>
          </cell>
          <cell r="E291">
            <v>1.25</v>
          </cell>
          <cell r="F291">
            <v>0</v>
          </cell>
          <cell r="G291">
            <v>0</v>
          </cell>
          <cell r="H291">
            <v>0</v>
          </cell>
          <cell r="I291">
            <v>1.01</v>
          </cell>
          <cell r="J291">
            <v>5.74</v>
          </cell>
          <cell r="K291">
            <v>6.75</v>
          </cell>
          <cell r="L291">
            <v>0</v>
          </cell>
          <cell r="M291">
            <v>0</v>
          </cell>
          <cell r="N291">
            <v>0</v>
          </cell>
          <cell r="O291">
            <v>0</v>
          </cell>
          <cell r="P291">
            <v>4</v>
          </cell>
        </row>
        <row r="292">
          <cell r="B292" t="str">
            <v>80S</v>
          </cell>
          <cell r="C292">
            <v>12</v>
          </cell>
          <cell r="D292">
            <v>12.7</v>
          </cell>
          <cell r="E292">
            <v>1.25</v>
          </cell>
          <cell r="F292">
            <v>0</v>
          </cell>
          <cell r="G292">
            <v>0</v>
          </cell>
          <cell r="H292">
            <v>0</v>
          </cell>
          <cell r="I292">
            <v>1.22</v>
          </cell>
          <cell r="J292">
            <v>6.73</v>
          </cell>
          <cell r="K292">
            <v>7.95</v>
          </cell>
          <cell r="L292">
            <v>0</v>
          </cell>
          <cell r="M292">
            <v>0</v>
          </cell>
          <cell r="N292">
            <v>0</v>
          </cell>
          <cell r="O292">
            <v>0</v>
          </cell>
          <cell r="P292">
            <v>6</v>
          </cell>
        </row>
        <row r="293">
          <cell r="B293">
            <v>100</v>
          </cell>
          <cell r="C293">
            <v>8</v>
          </cell>
          <cell r="D293">
            <v>15.09</v>
          </cell>
          <cell r="E293">
            <v>1.5</v>
          </cell>
          <cell r="F293">
            <v>0</v>
          </cell>
          <cell r="G293">
            <v>0</v>
          </cell>
          <cell r="H293">
            <v>0</v>
          </cell>
          <cell r="I293">
            <v>0.81</v>
          </cell>
          <cell r="J293">
            <v>6.09</v>
          </cell>
          <cell r="K293">
            <v>6.9</v>
          </cell>
          <cell r="L293">
            <v>0</v>
          </cell>
          <cell r="M293">
            <v>0</v>
          </cell>
          <cell r="N293">
            <v>0</v>
          </cell>
          <cell r="O293">
            <v>0</v>
          </cell>
          <cell r="P293">
            <v>4</v>
          </cell>
        </row>
        <row r="294">
          <cell r="B294">
            <v>100</v>
          </cell>
          <cell r="C294">
            <v>10</v>
          </cell>
          <cell r="D294">
            <v>18.260000000000002</v>
          </cell>
          <cell r="E294">
            <v>1.5</v>
          </cell>
          <cell r="F294">
            <v>0</v>
          </cell>
          <cell r="G294">
            <v>0</v>
          </cell>
          <cell r="H294">
            <v>0</v>
          </cell>
          <cell r="I294">
            <v>1.01</v>
          </cell>
          <cell r="J294">
            <v>11.44</v>
          </cell>
          <cell r="K294">
            <v>12.45</v>
          </cell>
          <cell r="L294">
            <v>0</v>
          </cell>
          <cell r="M294">
            <v>0</v>
          </cell>
          <cell r="N294">
            <v>0</v>
          </cell>
          <cell r="O294">
            <v>0</v>
          </cell>
          <cell r="P294">
            <v>4</v>
          </cell>
        </row>
        <row r="295">
          <cell r="B295">
            <v>100</v>
          </cell>
          <cell r="C295">
            <v>12</v>
          </cell>
          <cell r="D295">
            <v>21.44</v>
          </cell>
          <cell r="E295">
            <v>2</v>
          </cell>
          <cell r="F295">
            <v>0</v>
          </cell>
          <cell r="G295">
            <v>0</v>
          </cell>
          <cell r="H295">
            <v>0</v>
          </cell>
          <cell r="I295">
            <v>1.22</v>
          </cell>
          <cell r="J295">
            <v>15.28</v>
          </cell>
          <cell r="K295">
            <v>16.5</v>
          </cell>
          <cell r="L295">
            <v>0</v>
          </cell>
          <cell r="M295">
            <v>0</v>
          </cell>
          <cell r="N295">
            <v>0</v>
          </cell>
          <cell r="O295">
            <v>0</v>
          </cell>
          <cell r="P295">
            <v>6</v>
          </cell>
        </row>
        <row r="296">
          <cell r="B296">
            <v>100</v>
          </cell>
          <cell r="C296">
            <v>14</v>
          </cell>
          <cell r="D296">
            <v>23.83</v>
          </cell>
          <cell r="E296">
            <v>2</v>
          </cell>
          <cell r="F296">
            <v>0</v>
          </cell>
          <cell r="G296">
            <v>0</v>
          </cell>
          <cell r="H296">
            <v>0</v>
          </cell>
          <cell r="I296">
            <v>1.42</v>
          </cell>
          <cell r="J296">
            <v>21.07</v>
          </cell>
          <cell r="K296">
            <v>22.490000000000002</v>
          </cell>
          <cell r="L296">
            <v>0</v>
          </cell>
          <cell r="M296">
            <v>0</v>
          </cell>
          <cell r="N296">
            <v>0</v>
          </cell>
          <cell r="O296">
            <v>0</v>
          </cell>
          <cell r="P296">
            <v>6</v>
          </cell>
        </row>
        <row r="297">
          <cell r="B297">
            <v>100</v>
          </cell>
          <cell r="C297">
            <v>16</v>
          </cell>
          <cell r="D297">
            <v>26.19</v>
          </cell>
          <cell r="E297" t="str">
            <v>N</v>
          </cell>
          <cell r="F297">
            <v>0</v>
          </cell>
          <cell r="G297">
            <v>0</v>
          </cell>
          <cell r="H297">
            <v>0</v>
          </cell>
          <cell r="I297">
            <v>1.62</v>
          </cell>
          <cell r="J297">
            <v>28.38</v>
          </cell>
          <cell r="K297">
            <v>30</v>
          </cell>
          <cell r="L297">
            <v>0</v>
          </cell>
          <cell r="M297">
            <v>0</v>
          </cell>
          <cell r="N297">
            <v>0</v>
          </cell>
          <cell r="O297">
            <v>0</v>
          </cell>
          <cell r="P297">
            <v>6</v>
          </cell>
        </row>
        <row r="298">
          <cell r="B298">
            <v>100</v>
          </cell>
          <cell r="C298">
            <v>18</v>
          </cell>
          <cell r="D298">
            <v>29.36</v>
          </cell>
          <cell r="E298" t="str">
            <v>N</v>
          </cell>
          <cell r="F298">
            <v>0</v>
          </cell>
          <cell r="G298">
            <v>0</v>
          </cell>
          <cell r="H298">
            <v>0</v>
          </cell>
          <cell r="I298">
            <v>1.82</v>
          </cell>
          <cell r="J298">
            <v>37.17</v>
          </cell>
          <cell r="K298">
            <v>38.99</v>
          </cell>
          <cell r="L298">
            <v>0</v>
          </cell>
          <cell r="M298">
            <v>0</v>
          </cell>
          <cell r="N298">
            <v>0</v>
          </cell>
          <cell r="O298">
            <v>0</v>
          </cell>
          <cell r="P298">
            <v>6</v>
          </cell>
        </row>
        <row r="299">
          <cell r="B299">
            <v>100</v>
          </cell>
          <cell r="C299">
            <v>20</v>
          </cell>
          <cell r="D299">
            <v>32.54</v>
          </cell>
          <cell r="E299" t="str">
            <v>N</v>
          </cell>
          <cell r="F299">
            <v>0</v>
          </cell>
          <cell r="G299">
            <v>0</v>
          </cell>
          <cell r="H299">
            <v>0</v>
          </cell>
          <cell r="I299">
            <v>2.0299999999999998</v>
          </cell>
          <cell r="J299">
            <v>45.97</v>
          </cell>
          <cell r="K299">
            <v>48</v>
          </cell>
          <cell r="L299">
            <v>0</v>
          </cell>
          <cell r="M299">
            <v>0</v>
          </cell>
          <cell r="N299">
            <v>0</v>
          </cell>
          <cell r="O299">
            <v>0</v>
          </cell>
          <cell r="P299">
            <v>7</v>
          </cell>
        </row>
        <row r="300">
          <cell r="B300">
            <v>100</v>
          </cell>
          <cell r="C300">
            <v>22</v>
          </cell>
          <cell r="D300">
            <v>34.93</v>
          </cell>
          <cell r="E300" t="str">
            <v>N</v>
          </cell>
          <cell r="F300">
            <v>0</v>
          </cell>
          <cell r="G300">
            <v>0</v>
          </cell>
          <cell r="H300">
            <v>0</v>
          </cell>
          <cell r="I300">
            <v>2.23</v>
          </cell>
          <cell r="J300">
            <v>65.27</v>
          </cell>
          <cell r="K300">
            <v>67.5</v>
          </cell>
          <cell r="L300">
            <v>0</v>
          </cell>
          <cell r="M300">
            <v>0</v>
          </cell>
          <cell r="N300">
            <v>0</v>
          </cell>
          <cell r="O300">
            <v>0</v>
          </cell>
          <cell r="P300">
            <v>8</v>
          </cell>
        </row>
        <row r="301">
          <cell r="B301">
            <v>100</v>
          </cell>
          <cell r="C301">
            <v>24</v>
          </cell>
          <cell r="D301">
            <v>38.89</v>
          </cell>
          <cell r="E301" t="str">
            <v>N</v>
          </cell>
          <cell r="F301">
            <v>0</v>
          </cell>
          <cell r="G301">
            <v>0</v>
          </cell>
          <cell r="H301">
            <v>0</v>
          </cell>
          <cell r="I301">
            <v>2.4300000000000002</v>
          </cell>
          <cell r="J301">
            <v>75.56</v>
          </cell>
          <cell r="K301">
            <v>77.990000000000009</v>
          </cell>
          <cell r="L301">
            <v>0</v>
          </cell>
          <cell r="M301">
            <v>0</v>
          </cell>
          <cell r="N301">
            <v>0</v>
          </cell>
          <cell r="O301">
            <v>0</v>
          </cell>
          <cell r="P301">
            <v>8</v>
          </cell>
        </row>
        <row r="302">
          <cell r="B302">
            <v>120</v>
          </cell>
          <cell r="C302">
            <v>4</v>
          </cell>
          <cell r="D302">
            <v>11.13</v>
          </cell>
          <cell r="E302">
            <v>1.25</v>
          </cell>
          <cell r="F302">
            <v>0</v>
          </cell>
          <cell r="G302">
            <v>0</v>
          </cell>
          <cell r="H302">
            <v>0</v>
          </cell>
          <cell r="I302">
            <v>0.41</v>
          </cell>
          <cell r="J302">
            <v>1.84</v>
          </cell>
          <cell r="K302">
            <v>2.25</v>
          </cell>
          <cell r="L302">
            <v>0</v>
          </cell>
          <cell r="M302">
            <v>0</v>
          </cell>
          <cell r="N302">
            <v>0</v>
          </cell>
          <cell r="O302">
            <v>0</v>
          </cell>
          <cell r="P302">
            <v>4</v>
          </cell>
        </row>
        <row r="303">
          <cell r="B303">
            <v>120</v>
          </cell>
          <cell r="C303">
            <v>5</v>
          </cell>
          <cell r="D303">
            <v>12.7</v>
          </cell>
          <cell r="E303">
            <v>1.25</v>
          </cell>
          <cell r="F303">
            <v>0</v>
          </cell>
          <cell r="G303">
            <v>0</v>
          </cell>
          <cell r="H303">
            <v>0</v>
          </cell>
          <cell r="I303">
            <v>0.51</v>
          </cell>
          <cell r="J303">
            <v>2.94</v>
          </cell>
          <cell r="K303">
            <v>3.45</v>
          </cell>
          <cell r="L303">
            <v>0</v>
          </cell>
          <cell r="M303">
            <v>0</v>
          </cell>
          <cell r="N303">
            <v>0</v>
          </cell>
          <cell r="O303">
            <v>0</v>
          </cell>
          <cell r="P303">
            <v>4</v>
          </cell>
        </row>
        <row r="304">
          <cell r="B304">
            <v>120</v>
          </cell>
          <cell r="C304">
            <v>6</v>
          </cell>
          <cell r="D304">
            <v>14.27</v>
          </cell>
          <cell r="E304">
            <v>1.25</v>
          </cell>
          <cell r="F304">
            <v>0</v>
          </cell>
          <cell r="G304">
            <v>0</v>
          </cell>
          <cell r="H304">
            <v>0</v>
          </cell>
          <cell r="I304">
            <v>0.61</v>
          </cell>
          <cell r="J304">
            <v>4.1900000000000004</v>
          </cell>
          <cell r="K304">
            <v>4.8000000000000007</v>
          </cell>
          <cell r="L304">
            <v>0</v>
          </cell>
          <cell r="M304">
            <v>0</v>
          </cell>
          <cell r="N304">
            <v>0</v>
          </cell>
          <cell r="O304">
            <v>0</v>
          </cell>
          <cell r="P304">
            <v>4</v>
          </cell>
        </row>
        <row r="305">
          <cell r="B305">
            <v>120</v>
          </cell>
          <cell r="C305">
            <v>8</v>
          </cell>
          <cell r="D305">
            <v>18.260000000000002</v>
          </cell>
          <cell r="E305">
            <v>1.5</v>
          </cell>
          <cell r="F305">
            <v>0</v>
          </cell>
          <cell r="G305">
            <v>0</v>
          </cell>
          <cell r="H305">
            <v>0</v>
          </cell>
          <cell r="I305">
            <v>0.81</v>
          </cell>
          <cell r="J305">
            <v>9.23</v>
          </cell>
          <cell r="K305">
            <v>10.040000000000001</v>
          </cell>
          <cell r="L305">
            <v>0</v>
          </cell>
          <cell r="M305">
            <v>0</v>
          </cell>
          <cell r="N305">
            <v>0</v>
          </cell>
          <cell r="O305">
            <v>0</v>
          </cell>
          <cell r="P305">
            <v>4</v>
          </cell>
        </row>
        <row r="306">
          <cell r="B306">
            <v>120</v>
          </cell>
          <cell r="C306">
            <v>10</v>
          </cell>
          <cell r="D306">
            <v>21.44</v>
          </cell>
          <cell r="E306">
            <v>2</v>
          </cell>
          <cell r="F306">
            <v>0</v>
          </cell>
          <cell r="G306">
            <v>0</v>
          </cell>
          <cell r="H306">
            <v>0</v>
          </cell>
          <cell r="I306">
            <v>1.01</v>
          </cell>
          <cell r="J306">
            <v>12.49</v>
          </cell>
          <cell r="K306">
            <v>13.5</v>
          </cell>
          <cell r="L306">
            <v>0</v>
          </cell>
          <cell r="M306">
            <v>0</v>
          </cell>
          <cell r="N306">
            <v>0</v>
          </cell>
          <cell r="O306">
            <v>0</v>
          </cell>
          <cell r="P306">
            <v>4</v>
          </cell>
        </row>
        <row r="307">
          <cell r="B307">
            <v>120</v>
          </cell>
          <cell r="C307">
            <v>12</v>
          </cell>
          <cell r="D307">
            <v>25.4</v>
          </cell>
          <cell r="E307" t="str">
            <v>N</v>
          </cell>
          <cell r="F307">
            <v>0</v>
          </cell>
          <cell r="G307">
            <v>0</v>
          </cell>
          <cell r="H307">
            <v>0</v>
          </cell>
          <cell r="I307">
            <v>1.22</v>
          </cell>
          <cell r="J307">
            <v>21.27</v>
          </cell>
          <cell r="K307">
            <v>22.49</v>
          </cell>
          <cell r="L307">
            <v>0</v>
          </cell>
          <cell r="M307">
            <v>0</v>
          </cell>
          <cell r="N307">
            <v>0</v>
          </cell>
          <cell r="O307">
            <v>0</v>
          </cell>
          <cell r="P307">
            <v>6</v>
          </cell>
        </row>
        <row r="308">
          <cell r="B308">
            <v>120</v>
          </cell>
          <cell r="C308">
            <v>14</v>
          </cell>
          <cell r="D308">
            <v>27.79</v>
          </cell>
          <cell r="E308" t="str">
            <v>N</v>
          </cell>
          <cell r="F308">
            <v>0</v>
          </cell>
          <cell r="G308">
            <v>0</v>
          </cell>
          <cell r="H308">
            <v>0</v>
          </cell>
          <cell r="I308">
            <v>1.42</v>
          </cell>
          <cell r="J308">
            <v>25.58</v>
          </cell>
          <cell r="K308">
            <v>27</v>
          </cell>
          <cell r="L308">
            <v>0</v>
          </cell>
          <cell r="M308">
            <v>0</v>
          </cell>
          <cell r="N308">
            <v>0</v>
          </cell>
          <cell r="O308">
            <v>0</v>
          </cell>
          <cell r="P308">
            <v>6</v>
          </cell>
        </row>
        <row r="309">
          <cell r="B309">
            <v>120</v>
          </cell>
          <cell r="C309">
            <v>16</v>
          </cell>
          <cell r="D309">
            <v>30.96</v>
          </cell>
          <cell r="E309" t="str">
            <v>N</v>
          </cell>
          <cell r="F309">
            <v>0</v>
          </cell>
          <cell r="G309">
            <v>0</v>
          </cell>
          <cell r="H309">
            <v>0</v>
          </cell>
          <cell r="I309">
            <v>1.62</v>
          </cell>
          <cell r="J309">
            <v>35.880000000000003</v>
          </cell>
          <cell r="K309">
            <v>37.5</v>
          </cell>
          <cell r="L309">
            <v>0</v>
          </cell>
          <cell r="M309">
            <v>0</v>
          </cell>
          <cell r="N309">
            <v>0</v>
          </cell>
          <cell r="O309">
            <v>0</v>
          </cell>
          <cell r="P309">
            <v>6</v>
          </cell>
        </row>
        <row r="310">
          <cell r="B310">
            <v>120</v>
          </cell>
          <cell r="C310">
            <v>18</v>
          </cell>
          <cell r="D310">
            <v>34.93</v>
          </cell>
          <cell r="E310" t="str">
            <v>N</v>
          </cell>
          <cell r="F310">
            <v>0</v>
          </cell>
          <cell r="G310">
            <v>0</v>
          </cell>
          <cell r="H310">
            <v>0</v>
          </cell>
          <cell r="I310">
            <v>1.82</v>
          </cell>
          <cell r="J310">
            <v>47.68</v>
          </cell>
          <cell r="K310">
            <v>49.5</v>
          </cell>
          <cell r="L310">
            <v>0</v>
          </cell>
          <cell r="M310">
            <v>0</v>
          </cell>
          <cell r="N310">
            <v>0</v>
          </cell>
          <cell r="O310">
            <v>0</v>
          </cell>
          <cell r="P310">
            <v>6</v>
          </cell>
        </row>
        <row r="311">
          <cell r="B311">
            <v>120</v>
          </cell>
          <cell r="C311">
            <v>20</v>
          </cell>
          <cell r="D311">
            <v>38.1</v>
          </cell>
          <cell r="E311" t="str">
            <v>N</v>
          </cell>
          <cell r="F311">
            <v>0</v>
          </cell>
          <cell r="G311">
            <v>0</v>
          </cell>
          <cell r="H311">
            <v>0</v>
          </cell>
          <cell r="I311">
            <v>2.0299999999999998</v>
          </cell>
          <cell r="J311">
            <v>62.47</v>
          </cell>
          <cell r="K311">
            <v>64.5</v>
          </cell>
          <cell r="L311">
            <v>0</v>
          </cell>
          <cell r="M311">
            <v>0</v>
          </cell>
          <cell r="N311">
            <v>0</v>
          </cell>
          <cell r="O311">
            <v>0</v>
          </cell>
          <cell r="P311">
            <v>7</v>
          </cell>
        </row>
        <row r="312">
          <cell r="B312">
            <v>120</v>
          </cell>
          <cell r="C312">
            <v>22</v>
          </cell>
          <cell r="D312">
            <v>41.28</v>
          </cell>
          <cell r="E312" t="str">
            <v>N</v>
          </cell>
          <cell r="F312">
            <v>0</v>
          </cell>
          <cell r="G312">
            <v>0</v>
          </cell>
          <cell r="H312">
            <v>0</v>
          </cell>
          <cell r="I312">
            <v>2.23</v>
          </cell>
          <cell r="J312">
            <v>84.76</v>
          </cell>
          <cell r="K312">
            <v>86.990000000000009</v>
          </cell>
          <cell r="L312">
            <v>0</v>
          </cell>
          <cell r="M312">
            <v>0</v>
          </cell>
          <cell r="N312">
            <v>0</v>
          </cell>
          <cell r="O312">
            <v>0</v>
          </cell>
          <cell r="P312">
            <v>8</v>
          </cell>
        </row>
        <row r="313">
          <cell r="B313">
            <v>120</v>
          </cell>
          <cell r="C313">
            <v>24</v>
          </cell>
          <cell r="D313">
            <v>46.02</v>
          </cell>
          <cell r="E313" t="str">
            <v>N</v>
          </cell>
          <cell r="F313">
            <v>0</v>
          </cell>
          <cell r="G313">
            <v>0</v>
          </cell>
          <cell r="H313">
            <v>0</v>
          </cell>
          <cell r="I313">
            <v>2.4300000000000002</v>
          </cell>
          <cell r="J313">
            <v>98.07</v>
          </cell>
          <cell r="K313">
            <v>100.5</v>
          </cell>
          <cell r="L313">
            <v>0</v>
          </cell>
          <cell r="M313">
            <v>0</v>
          </cell>
          <cell r="N313">
            <v>0</v>
          </cell>
          <cell r="O313">
            <v>0</v>
          </cell>
          <cell r="P313">
            <v>8</v>
          </cell>
        </row>
        <row r="314">
          <cell r="B314">
            <v>140</v>
          </cell>
          <cell r="C314">
            <v>8</v>
          </cell>
          <cell r="D314">
            <v>20.62</v>
          </cell>
          <cell r="E314">
            <v>2</v>
          </cell>
          <cell r="F314">
            <v>0</v>
          </cell>
          <cell r="G314">
            <v>0</v>
          </cell>
          <cell r="H314">
            <v>0</v>
          </cell>
          <cell r="I314">
            <v>0.81</v>
          </cell>
          <cell r="J314">
            <v>10.130000000000001</v>
          </cell>
          <cell r="K314">
            <v>10.940000000000001</v>
          </cell>
          <cell r="L314">
            <v>0</v>
          </cell>
          <cell r="M314">
            <v>0</v>
          </cell>
          <cell r="N314">
            <v>0</v>
          </cell>
          <cell r="O314">
            <v>0</v>
          </cell>
          <cell r="P314">
            <v>4</v>
          </cell>
        </row>
        <row r="315">
          <cell r="B315">
            <v>140</v>
          </cell>
          <cell r="C315">
            <v>10</v>
          </cell>
          <cell r="D315">
            <v>25.4</v>
          </cell>
          <cell r="E315" t="str">
            <v>N</v>
          </cell>
          <cell r="F315">
            <v>0</v>
          </cell>
          <cell r="G315">
            <v>0</v>
          </cell>
          <cell r="H315">
            <v>0</v>
          </cell>
          <cell r="I315">
            <v>1.01</v>
          </cell>
          <cell r="J315">
            <v>18.48</v>
          </cell>
          <cell r="K315">
            <v>19.490000000000002</v>
          </cell>
          <cell r="L315">
            <v>0</v>
          </cell>
          <cell r="M315">
            <v>0</v>
          </cell>
          <cell r="N315">
            <v>0</v>
          </cell>
          <cell r="O315">
            <v>0</v>
          </cell>
          <cell r="P315">
            <v>4</v>
          </cell>
        </row>
        <row r="316">
          <cell r="B316">
            <v>140</v>
          </cell>
          <cell r="C316">
            <v>12</v>
          </cell>
          <cell r="D316">
            <v>28.58</v>
          </cell>
          <cell r="E316" t="str">
            <v>N</v>
          </cell>
          <cell r="F316">
            <v>0</v>
          </cell>
          <cell r="G316">
            <v>0</v>
          </cell>
          <cell r="H316">
            <v>0</v>
          </cell>
          <cell r="I316">
            <v>1.22</v>
          </cell>
          <cell r="J316">
            <v>25.78</v>
          </cell>
          <cell r="K316">
            <v>27</v>
          </cell>
          <cell r="L316">
            <v>0</v>
          </cell>
          <cell r="M316">
            <v>0</v>
          </cell>
          <cell r="N316">
            <v>0</v>
          </cell>
          <cell r="O316">
            <v>0</v>
          </cell>
          <cell r="P316">
            <v>6</v>
          </cell>
        </row>
        <row r="317">
          <cell r="B317">
            <v>140</v>
          </cell>
          <cell r="C317">
            <v>14</v>
          </cell>
          <cell r="D317">
            <v>31.75</v>
          </cell>
          <cell r="E317" t="str">
            <v>N</v>
          </cell>
          <cell r="F317">
            <v>0</v>
          </cell>
          <cell r="G317">
            <v>0</v>
          </cell>
          <cell r="H317">
            <v>0</v>
          </cell>
          <cell r="I317">
            <v>1.42</v>
          </cell>
          <cell r="J317">
            <v>31.58</v>
          </cell>
          <cell r="K317">
            <v>33</v>
          </cell>
          <cell r="L317">
            <v>0</v>
          </cell>
          <cell r="M317">
            <v>0</v>
          </cell>
          <cell r="N317">
            <v>0</v>
          </cell>
          <cell r="O317">
            <v>0</v>
          </cell>
          <cell r="P317">
            <v>6</v>
          </cell>
        </row>
        <row r="318">
          <cell r="B318">
            <v>140</v>
          </cell>
          <cell r="C318">
            <v>16</v>
          </cell>
          <cell r="D318">
            <v>36.53</v>
          </cell>
          <cell r="E318" t="str">
            <v>N</v>
          </cell>
          <cell r="F318">
            <v>0</v>
          </cell>
          <cell r="G318">
            <v>0</v>
          </cell>
          <cell r="H318">
            <v>0</v>
          </cell>
          <cell r="I318">
            <v>1.62</v>
          </cell>
          <cell r="J318">
            <v>44.87</v>
          </cell>
          <cell r="K318">
            <v>46.489999999999995</v>
          </cell>
          <cell r="L318">
            <v>0</v>
          </cell>
          <cell r="M318">
            <v>0</v>
          </cell>
          <cell r="N318">
            <v>0</v>
          </cell>
          <cell r="O318">
            <v>0</v>
          </cell>
          <cell r="P318">
            <v>6</v>
          </cell>
        </row>
        <row r="319">
          <cell r="B319">
            <v>140</v>
          </cell>
          <cell r="C319">
            <v>18</v>
          </cell>
          <cell r="D319">
            <v>39.67</v>
          </cell>
          <cell r="E319" t="str">
            <v>N</v>
          </cell>
          <cell r="F319">
            <v>0</v>
          </cell>
          <cell r="G319">
            <v>0</v>
          </cell>
          <cell r="H319">
            <v>0</v>
          </cell>
          <cell r="I319">
            <v>1.82</v>
          </cell>
          <cell r="J319">
            <v>59.68</v>
          </cell>
          <cell r="K319">
            <v>61.5</v>
          </cell>
          <cell r="L319">
            <v>0</v>
          </cell>
          <cell r="M319">
            <v>0</v>
          </cell>
          <cell r="N319">
            <v>0</v>
          </cell>
          <cell r="O319">
            <v>0</v>
          </cell>
          <cell r="P319">
            <v>6</v>
          </cell>
        </row>
        <row r="320">
          <cell r="B320">
            <v>140</v>
          </cell>
          <cell r="C320">
            <v>20</v>
          </cell>
          <cell r="D320">
            <v>44.45</v>
          </cell>
          <cell r="E320" t="str">
            <v>N</v>
          </cell>
          <cell r="F320">
            <v>0</v>
          </cell>
          <cell r="G320">
            <v>0</v>
          </cell>
          <cell r="H320">
            <v>0</v>
          </cell>
          <cell r="I320">
            <v>2.0299999999999998</v>
          </cell>
          <cell r="J320">
            <v>78.959999999999994</v>
          </cell>
          <cell r="K320">
            <v>80.989999999999995</v>
          </cell>
          <cell r="L320">
            <v>0</v>
          </cell>
          <cell r="M320">
            <v>0</v>
          </cell>
          <cell r="N320">
            <v>0</v>
          </cell>
          <cell r="O320">
            <v>0</v>
          </cell>
          <cell r="P320">
            <v>7</v>
          </cell>
        </row>
        <row r="321">
          <cell r="B321">
            <v>140</v>
          </cell>
          <cell r="C321">
            <v>22</v>
          </cell>
          <cell r="D321">
            <v>47.63</v>
          </cell>
          <cell r="E321" t="str">
            <v>N</v>
          </cell>
          <cell r="F321">
            <v>0</v>
          </cell>
          <cell r="G321">
            <v>0</v>
          </cell>
          <cell r="H321">
            <v>0</v>
          </cell>
          <cell r="I321">
            <v>2.23</v>
          </cell>
          <cell r="J321">
            <v>108.77</v>
          </cell>
          <cell r="K321">
            <v>111</v>
          </cell>
          <cell r="L321">
            <v>0</v>
          </cell>
          <cell r="M321">
            <v>0</v>
          </cell>
          <cell r="N321">
            <v>0</v>
          </cell>
          <cell r="O321">
            <v>0</v>
          </cell>
          <cell r="P321">
            <v>8</v>
          </cell>
        </row>
        <row r="322">
          <cell r="B322">
            <v>140</v>
          </cell>
          <cell r="C322">
            <v>24</v>
          </cell>
          <cell r="D322">
            <v>52.37</v>
          </cell>
          <cell r="E322" t="str">
            <v>N</v>
          </cell>
          <cell r="F322">
            <v>0</v>
          </cell>
          <cell r="G322">
            <v>0</v>
          </cell>
          <cell r="H322">
            <v>0</v>
          </cell>
          <cell r="I322">
            <v>2.4300000000000002</v>
          </cell>
          <cell r="J322">
            <v>126.57</v>
          </cell>
          <cell r="K322">
            <v>129</v>
          </cell>
          <cell r="L322">
            <v>0</v>
          </cell>
          <cell r="M322">
            <v>0</v>
          </cell>
          <cell r="N322">
            <v>0</v>
          </cell>
          <cell r="O322">
            <v>0</v>
          </cell>
          <cell r="P322">
            <v>8</v>
          </cell>
        </row>
        <row r="323">
          <cell r="B323">
            <v>160</v>
          </cell>
          <cell r="C323">
            <v>0.5</v>
          </cell>
          <cell r="D323">
            <v>4.78</v>
          </cell>
          <cell r="E323">
            <v>1</v>
          </cell>
          <cell r="F323">
            <v>0</v>
          </cell>
          <cell r="G323">
            <v>0</v>
          </cell>
          <cell r="H323">
            <v>0</v>
          </cell>
          <cell r="I323">
            <v>7.0000000000000007E-2</v>
          </cell>
          <cell r="J323">
            <v>0.08</v>
          </cell>
          <cell r="K323">
            <v>0.15000000000000002</v>
          </cell>
          <cell r="L323">
            <v>0</v>
          </cell>
          <cell r="M323">
            <v>0</v>
          </cell>
          <cell r="N323">
            <v>0</v>
          </cell>
          <cell r="O323">
            <v>0</v>
          </cell>
          <cell r="P323">
            <v>2</v>
          </cell>
        </row>
        <row r="324">
          <cell r="B324">
            <v>160</v>
          </cell>
          <cell r="C324">
            <v>0.5</v>
          </cell>
          <cell r="D324">
            <v>4.78</v>
          </cell>
          <cell r="E324">
            <v>1</v>
          </cell>
          <cell r="F324">
            <v>0</v>
          </cell>
          <cell r="G324">
            <v>0</v>
          </cell>
          <cell r="H324">
            <v>0</v>
          </cell>
          <cell r="I324">
            <v>7.0000000000000007E-2</v>
          </cell>
          <cell r="J324">
            <v>0.08</v>
          </cell>
          <cell r="K324">
            <v>0.15000000000000002</v>
          </cell>
          <cell r="L324">
            <v>0</v>
          </cell>
          <cell r="M324">
            <v>0</v>
          </cell>
          <cell r="N324">
            <v>0</v>
          </cell>
          <cell r="O324">
            <v>0</v>
          </cell>
          <cell r="P324">
            <v>2</v>
          </cell>
        </row>
        <row r="325">
          <cell r="B325">
            <v>160</v>
          </cell>
          <cell r="C325">
            <v>0.5</v>
          </cell>
          <cell r="D325">
            <v>4.78</v>
          </cell>
          <cell r="E325">
            <v>1</v>
          </cell>
          <cell r="F325">
            <v>0</v>
          </cell>
          <cell r="G325">
            <v>0</v>
          </cell>
          <cell r="H325">
            <v>0</v>
          </cell>
          <cell r="I325">
            <v>7.0000000000000007E-2</v>
          </cell>
          <cell r="J325">
            <v>0.08</v>
          </cell>
          <cell r="K325">
            <v>0.15000000000000002</v>
          </cell>
          <cell r="L325">
            <v>0</v>
          </cell>
          <cell r="M325">
            <v>0</v>
          </cell>
          <cell r="N325">
            <v>0</v>
          </cell>
          <cell r="O325">
            <v>0</v>
          </cell>
          <cell r="P325">
            <v>2</v>
          </cell>
        </row>
        <row r="326">
          <cell r="B326">
            <v>160</v>
          </cell>
          <cell r="C326">
            <v>0.75</v>
          </cell>
          <cell r="D326">
            <v>5.56</v>
          </cell>
          <cell r="E326">
            <v>1</v>
          </cell>
          <cell r="F326">
            <v>0</v>
          </cell>
          <cell r="G326">
            <v>0</v>
          </cell>
          <cell r="H326">
            <v>0</v>
          </cell>
          <cell r="I326">
            <v>0.08</v>
          </cell>
          <cell r="J326">
            <v>7.0000000000000007E-2</v>
          </cell>
          <cell r="K326">
            <v>0.15000000000000002</v>
          </cell>
          <cell r="L326">
            <v>0</v>
          </cell>
          <cell r="M326">
            <v>0</v>
          </cell>
          <cell r="N326">
            <v>0</v>
          </cell>
          <cell r="O326">
            <v>0</v>
          </cell>
          <cell r="P326">
            <v>2</v>
          </cell>
        </row>
        <row r="327">
          <cell r="B327">
            <v>160</v>
          </cell>
          <cell r="C327">
            <v>0.75</v>
          </cell>
          <cell r="D327">
            <v>5.56</v>
          </cell>
          <cell r="E327">
            <v>1</v>
          </cell>
          <cell r="F327">
            <v>0</v>
          </cell>
          <cell r="G327">
            <v>0</v>
          </cell>
          <cell r="H327">
            <v>0</v>
          </cell>
          <cell r="I327">
            <v>0.08</v>
          </cell>
          <cell r="J327">
            <v>7.0000000000000007E-2</v>
          </cell>
          <cell r="K327">
            <v>0.15000000000000002</v>
          </cell>
          <cell r="L327">
            <v>0</v>
          </cell>
          <cell r="M327">
            <v>0</v>
          </cell>
          <cell r="N327">
            <v>0</v>
          </cell>
          <cell r="O327">
            <v>0</v>
          </cell>
          <cell r="P327">
            <v>2</v>
          </cell>
        </row>
        <row r="328">
          <cell r="B328">
            <v>160</v>
          </cell>
          <cell r="C328">
            <v>0.75</v>
          </cell>
          <cell r="D328">
            <v>5.56</v>
          </cell>
          <cell r="E328">
            <v>1</v>
          </cell>
          <cell r="F328">
            <v>0</v>
          </cell>
          <cell r="G328">
            <v>0</v>
          </cell>
          <cell r="H328">
            <v>0</v>
          </cell>
          <cell r="I328">
            <v>0.08</v>
          </cell>
          <cell r="J328">
            <v>7.0000000000000007E-2</v>
          </cell>
          <cell r="K328">
            <v>0.15000000000000002</v>
          </cell>
          <cell r="L328">
            <v>0</v>
          </cell>
          <cell r="M328">
            <v>0</v>
          </cell>
          <cell r="N328">
            <v>0</v>
          </cell>
          <cell r="O328">
            <v>0</v>
          </cell>
          <cell r="P328">
            <v>2</v>
          </cell>
        </row>
        <row r="329">
          <cell r="B329">
            <v>160</v>
          </cell>
          <cell r="C329">
            <v>1</v>
          </cell>
          <cell r="D329">
            <v>6.35</v>
          </cell>
          <cell r="E329">
            <v>1</v>
          </cell>
          <cell r="F329">
            <v>0</v>
          </cell>
          <cell r="G329">
            <v>0</v>
          </cell>
          <cell r="H329">
            <v>0</v>
          </cell>
          <cell r="I329">
            <v>0.1</v>
          </cell>
          <cell r="J329">
            <v>0.35</v>
          </cell>
          <cell r="K329">
            <v>0.44999999999999996</v>
          </cell>
          <cell r="L329">
            <v>0</v>
          </cell>
          <cell r="M329">
            <v>0</v>
          </cell>
          <cell r="N329">
            <v>0</v>
          </cell>
          <cell r="O329">
            <v>0</v>
          </cell>
          <cell r="P329">
            <v>2</v>
          </cell>
        </row>
        <row r="330">
          <cell r="B330">
            <v>160</v>
          </cell>
          <cell r="C330">
            <v>1</v>
          </cell>
          <cell r="D330">
            <v>6.35</v>
          </cell>
          <cell r="E330">
            <v>1</v>
          </cell>
          <cell r="F330">
            <v>0</v>
          </cell>
          <cell r="G330">
            <v>0</v>
          </cell>
          <cell r="H330">
            <v>0</v>
          </cell>
          <cell r="I330">
            <v>0.1</v>
          </cell>
          <cell r="J330">
            <v>0.35</v>
          </cell>
          <cell r="K330">
            <v>0.44999999999999996</v>
          </cell>
          <cell r="L330">
            <v>0</v>
          </cell>
          <cell r="M330">
            <v>0</v>
          </cell>
          <cell r="N330">
            <v>0</v>
          </cell>
          <cell r="O330">
            <v>0</v>
          </cell>
          <cell r="P330">
            <v>2</v>
          </cell>
        </row>
        <row r="331">
          <cell r="B331">
            <v>160</v>
          </cell>
          <cell r="C331">
            <v>1</v>
          </cell>
          <cell r="D331">
            <v>6.35</v>
          </cell>
          <cell r="E331">
            <v>1</v>
          </cell>
          <cell r="F331">
            <v>0</v>
          </cell>
          <cell r="G331">
            <v>0</v>
          </cell>
          <cell r="H331">
            <v>0</v>
          </cell>
          <cell r="I331">
            <v>0.1</v>
          </cell>
          <cell r="J331">
            <v>0.35</v>
          </cell>
          <cell r="K331">
            <v>0.44999999999999996</v>
          </cell>
          <cell r="L331">
            <v>0</v>
          </cell>
          <cell r="M331">
            <v>0</v>
          </cell>
          <cell r="N331">
            <v>0</v>
          </cell>
          <cell r="O331">
            <v>0</v>
          </cell>
          <cell r="P331">
            <v>2</v>
          </cell>
        </row>
        <row r="332">
          <cell r="B332">
            <v>160</v>
          </cell>
          <cell r="C332">
            <v>1.25</v>
          </cell>
          <cell r="D332">
            <v>6.35</v>
          </cell>
          <cell r="E332">
            <v>1</v>
          </cell>
          <cell r="F332">
            <v>0</v>
          </cell>
          <cell r="G332">
            <v>0</v>
          </cell>
          <cell r="H332">
            <v>0</v>
          </cell>
          <cell r="I332">
            <v>0.13</v>
          </cell>
          <cell r="J332">
            <v>0.32</v>
          </cell>
          <cell r="K332">
            <v>0.45</v>
          </cell>
          <cell r="L332">
            <v>0</v>
          </cell>
          <cell r="M332">
            <v>0</v>
          </cell>
          <cell r="N332">
            <v>0</v>
          </cell>
          <cell r="O332">
            <v>0</v>
          </cell>
          <cell r="P332">
            <v>2</v>
          </cell>
        </row>
        <row r="333">
          <cell r="B333">
            <v>160</v>
          </cell>
          <cell r="C333">
            <v>1.25</v>
          </cell>
          <cell r="D333">
            <v>6.35</v>
          </cell>
          <cell r="E333">
            <v>1</v>
          </cell>
          <cell r="F333">
            <v>0</v>
          </cell>
          <cell r="G333">
            <v>0</v>
          </cell>
          <cell r="H333">
            <v>0</v>
          </cell>
          <cell r="I333">
            <v>0.13</v>
          </cell>
          <cell r="J333">
            <v>0.32</v>
          </cell>
          <cell r="K333">
            <v>0.45</v>
          </cell>
          <cell r="L333">
            <v>0</v>
          </cell>
          <cell r="M333">
            <v>0</v>
          </cell>
          <cell r="N333">
            <v>0</v>
          </cell>
          <cell r="O333">
            <v>0</v>
          </cell>
          <cell r="P333">
            <v>2</v>
          </cell>
        </row>
        <row r="334">
          <cell r="B334">
            <v>160</v>
          </cell>
          <cell r="C334">
            <v>1.25</v>
          </cell>
          <cell r="D334">
            <v>6.35</v>
          </cell>
          <cell r="E334">
            <v>1</v>
          </cell>
          <cell r="F334">
            <v>0</v>
          </cell>
          <cell r="G334">
            <v>0</v>
          </cell>
          <cell r="H334">
            <v>0</v>
          </cell>
          <cell r="I334">
            <v>0.13</v>
          </cell>
          <cell r="J334">
            <v>0.32</v>
          </cell>
          <cell r="K334">
            <v>0.45</v>
          </cell>
          <cell r="L334">
            <v>0</v>
          </cell>
          <cell r="M334">
            <v>0</v>
          </cell>
          <cell r="N334">
            <v>0</v>
          </cell>
          <cell r="O334">
            <v>0</v>
          </cell>
          <cell r="P334">
            <v>2</v>
          </cell>
        </row>
        <row r="335">
          <cell r="B335">
            <v>160</v>
          </cell>
          <cell r="C335">
            <v>1.5</v>
          </cell>
          <cell r="D335">
            <v>7.14</v>
          </cell>
          <cell r="E335">
            <v>1</v>
          </cell>
          <cell r="F335">
            <v>0</v>
          </cell>
          <cell r="G335">
            <v>0</v>
          </cell>
          <cell r="H335">
            <v>0</v>
          </cell>
          <cell r="I335">
            <v>0.15</v>
          </cell>
          <cell r="J335">
            <v>0.45</v>
          </cell>
          <cell r="K335">
            <v>0.6</v>
          </cell>
          <cell r="L335">
            <v>0</v>
          </cell>
          <cell r="M335">
            <v>0</v>
          </cell>
          <cell r="N335">
            <v>0</v>
          </cell>
          <cell r="O335">
            <v>0</v>
          </cell>
          <cell r="P335">
            <v>2</v>
          </cell>
        </row>
        <row r="336">
          <cell r="B336">
            <v>160</v>
          </cell>
          <cell r="C336">
            <v>1.5</v>
          </cell>
          <cell r="D336">
            <v>7.14</v>
          </cell>
          <cell r="E336">
            <v>1</v>
          </cell>
          <cell r="F336">
            <v>0</v>
          </cell>
          <cell r="G336">
            <v>0</v>
          </cell>
          <cell r="H336">
            <v>0</v>
          </cell>
          <cell r="I336">
            <v>0.15</v>
          </cell>
          <cell r="J336">
            <v>0.45</v>
          </cell>
          <cell r="K336">
            <v>0.6</v>
          </cell>
          <cell r="L336">
            <v>0</v>
          </cell>
          <cell r="M336">
            <v>0</v>
          </cell>
          <cell r="N336">
            <v>0</v>
          </cell>
          <cell r="O336">
            <v>0</v>
          </cell>
          <cell r="P336">
            <v>2</v>
          </cell>
        </row>
        <row r="337">
          <cell r="B337">
            <v>160</v>
          </cell>
          <cell r="C337">
            <v>1.5</v>
          </cell>
          <cell r="D337">
            <v>7.14</v>
          </cell>
          <cell r="E337">
            <v>1</v>
          </cell>
          <cell r="F337">
            <v>0</v>
          </cell>
          <cell r="G337">
            <v>0</v>
          </cell>
          <cell r="H337">
            <v>0</v>
          </cell>
          <cell r="I337">
            <v>0.15</v>
          </cell>
          <cell r="J337">
            <v>0.45</v>
          </cell>
          <cell r="K337">
            <v>0.6</v>
          </cell>
          <cell r="L337">
            <v>0</v>
          </cell>
          <cell r="M337">
            <v>0</v>
          </cell>
          <cell r="N337">
            <v>0</v>
          </cell>
          <cell r="O337">
            <v>0</v>
          </cell>
          <cell r="P337">
            <v>2</v>
          </cell>
        </row>
        <row r="338">
          <cell r="B338">
            <v>160</v>
          </cell>
          <cell r="C338">
            <v>2</v>
          </cell>
          <cell r="D338">
            <v>8.74</v>
          </cell>
          <cell r="E338">
            <v>1</v>
          </cell>
          <cell r="F338">
            <v>0</v>
          </cell>
          <cell r="G338">
            <v>0</v>
          </cell>
          <cell r="H338">
            <v>0</v>
          </cell>
          <cell r="I338">
            <v>0.2</v>
          </cell>
          <cell r="J338">
            <v>0.7</v>
          </cell>
          <cell r="K338">
            <v>0.89999999999999991</v>
          </cell>
          <cell r="L338">
            <v>0</v>
          </cell>
          <cell r="M338">
            <v>0</v>
          </cell>
          <cell r="N338">
            <v>0</v>
          </cell>
          <cell r="O338">
            <v>0</v>
          </cell>
          <cell r="P338">
            <v>4</v>
          </cell>
        </row>
        <row r="339">
          <cell r="B339">
            <v>160</v>
          </cell>
          <cell r="C339">
            <v>2</v>
          </cell>
          <cell r="D339">
            <v>8.74</v>
          </cell>
          <cell r="E339">
            <v>1</v>
          </cell>
          <cell r="F339">
            <v>0</v>
          </cell>
          <cell r="G339">
            <v>0</v>
          </cell>
          <cell r="H339">
            <v>0</v>
          </cell>
          <cell r="I339">
            <v>0.2</v>
          </cell>
          <cell r="J339">
            <v>0.7</v>
          </cell>
          <cell r="K339">
            <v>0.89999999999999991</v>
          </cell>
          <cell r="L339">
            <v>0</v>
          </cell>
          <cell r="M339">
            <v>0</v>
          </cell>
          <cell r="N339">
            <v>0</v>
          </cell>
          <cell r="O339">
            <v>0</v>
          </cell>
          <cell r="P339">
            <v>4</v>
          </cell>
        </row>
        <row r="340">
          <cell r="B340">
            <v>160</v>
          </cell>
          <cell r="C340">
            <v>2</v>
          </cell>
          <cell r="D340">
            <v>8.74</v>
          </cell>
          <cell r="E340">
            <v>1</v>
          </cell>
          <cell r="F340">
            <v>0</v>
          </cell>
          <cell r="G340">
            <v>0</v>
          </cell>
          <cell r="H340">
            <v>0</v>
          </cell>
          <cell r="I340">
            <v>0.2</v>
          </cell>
          <cell r="J340">
            <v>0.7</v>
          </cell>
          <cell r="K340">
            <v>0.89999999999999991</v>
          </cell>
          <cell r="L340">
            <v>0</v>
          </cell>
          <cell r="M340">
            <v>0</v>
          </cell>
          <cell r="N340">
            <v>0</v>
          </cell>
          <cell r="O340">
            <v>0</v>
          </cell>
          <cell r="P340">
            <v>4</v>
          </cell>
        </row>
        <row r="341">
          <cell r="B341">
            <v>160</v>
          </cell>
          <cell r="C341">
            <v>2.5</v>
          </cell>
          <cell r="D341">
            <v>9.5299999999999994</v>
          </cell>
          <cell r="E341">
            <v>1</v>
          </cell>
          <cell r="F341">
            <v>0</v>
          </cell>
          <cell r="G341">
            <v>0</v>
          </cell>
          <cell r="H341">
            <v>0</v>
          </cell>
          <cell r="I341">
            <v>0.25</v>
          </cell>
          <cell r="J341">
            <v>0.8</v>
          </cell>
          <cell r="K341">
            <v>1.05</v>
          </cell>
          <cell r="L341">
            <v>0</v>
          </cell>
          <cell r="M341">
            <v>0</v>
          </cell>
          <cell r="N341">
            <v>0</v>
          </cell>
          <cell r="O341">
            <v>0</v>
          </cell>
          <cell r="P341">
            <v>4</v>
          </cell>
        </row>
        <row r="342">
          <cell r="B342">
            <v>160</v>
          </cell>
          <cell r="C342">
            <v>3</v>
          </cell>
          <cell r="D342">
            <v>11.13</v>
          </cell>
          <cell r="E342">
            <v>1.25</v>
          </cell>
          <cell r="F342">
            <v>0</v>
          </cell>
          <cell r="G342">
            <v>0</v>
          </cell>
          <cell r="H342">
            <v>0</v>
          </cell>
          <cell r="I342">
            <v>0.3</v>
          </cell>
          <cell r="J342">
            <v>1.5</v>
          </cell>
          <cell r="K342">
            <v>1.8</v>
          </cell>
          <cell r="L342">
            <v>0</v>
          </cell>
          <cell r="M342">
            <v>0</v>
          </cell>
          <cell r="N342">
            <v>0</v>
          </cell>
          <cell r="O342">
            <v>0</v>
          </cell>
          <cell r="P342">
            <v>4</v>
          </cell>
        </row>
        <row r="343">
          <cell r="B343">
            <v>160</v>
          </cell>
          <cell r="C343">
            <v>4</v>
          </cell>
          <cell r="D343">
            <v>13.49</v>
          </cell>
          <cell r="E343">
            <v>1.25</v>
          </cell>
          <cell r="F343">
            <v>0</v>
          </cell>
          <cell r="G343">
            <v>0</v>
          </cell>
          <cell r="H343">
            <v>0</v>
          </cell>
          <cell r="I343">
            <v>0.41</v>
          </cell>
          <cell r="J343">
            <v>2.59</v>
          </cell>
          <cell r="K343">
            <v>3</v>
          </cell>
          <cell r="L343">
            <v>0</v>
          </cell>
          <cell r="M343">
            <v>0</v>
          </cell>
          <cell r="N343">
            <v>0</v>
          </cell>
          <cell r="O343">
            <v>0</v>
          </cell>
          <cell r="P343">
            <v>4</v>
          </cell>
        </row>
        <row r="344">
          <cell r="B344">
            <v>160</v>
          </cell>
          <cell r="C344">
            <v>5</v>
          </cell>
          <cell r="D344">
            <v>15.88</v>
          </cell>
          <cell r="E344">
            <v>1.5</v>
          </cell>
          <cell r="F344">
            <v>0</v>
          </cell>
          <cell r="G344">
            <v>0</v>
          </cell>
          <cell r="H344">
            <v>0</v>
          </cell>
          <cell r="I344">
            <v>0.51</v>
          </cell>
          <cell r="J344">
            <v>4.29</v>
          </cell>
          <cell r="K344">
            <v>4.8</v>
          </cell>
          <cell r="L344">
            <v>0</v>
          </cell>
          <cell r="M344">
            <v>0</v>
          </cell>
          <cell r="N344">
            <v>0</v>
          </cell>
          <cell r="O344">
            <v>0</v>
          </cell>
          <cell r="P344">
            <v>4</v>
          </cell>
        </row>
        <row r="345">
          <cell r="B345">
            <v>160</v>
          </cell>
          <cell r="C345">
            <v>6</v>
          </cell>
          <cell r="D345">
            <v>18.260000000000002</v>
          </cell>
          <cell r="E345">
            <v>1.5</v>
          </cell>
          <cell r="F345">
            <v>0</v>
          </cell>
          <cell r="G345">
            <v>0</v>
          </cell>
          <cell r="H345">
            <v>0</v>
          </cell>
          <cell r="I345">
            <v>0.61</v>
          </cell>
          <cell r="J345">
            <v>7.04</v>
          </cell>
          <cell r="K345">
            <v>7.65</v>
          </cell>
          <cell r="L345">
            <v>0</v>
          </cell>
          <cell r="M345">
            <v>0</v>
          </cell>
          <cell r="N345">
            <v>0</v>
          </cell>
          <cell r="O345">
            <v>0</v>
          </cell>
          <cell r="P345">
            <v>4</v>
          </cell>
        </row>
        <row r="346">
          <cell r="B346">
            <v>160</v>
          </cell>
          <cell r="C346">
            <v>8</v>
          </cell>
          <cell r="D346">
            <v>23.01</v>
          </cell>
          <cell r="E346">
            <v>2</v>
          </cell>
          <cell r="F346">
            <v>0</v>
          </cell>
          <cell r="G346">
            <v>0</v>
          </cell>
          <cell r="H346">
            <v>0</v>
          </cell>
          <cell r="I346">
            <v>0.81</v>
          </cell>
          <cell r="J346">
            <v>11.19</v>
          </cell>
          <cell r="K346">
            <v>12</v>
          </cell>
          <cell r="L346">
            <v>0</v>
          </cell>
          <cell r="M346">
            <v>0</v>
          </cell>
          <cell r="N346">
            <v>0</v>
          </cell>
          <cell r="O346">
            <v>0</v>
          </cell>
          <cell r="P346">
            <v>4</v>
          </cell>
        </row>
        <row r="347">
          <cell r="B347">
            <v>160</v>
          </cell>
          <cell r="C347">
            <v>10</v>
          </cell>
          <cell r="D347">
            <v>28.58</v>
          </cell>
          <cell r="E347" t="str">
            <v>N</v>
          </cell>
          <cell r="F347">
            <v>0</v>
          </cell>
          <cell r="G347">
            <v>0</v>
          </cell>
          <cell r="H347">
            <v>0</v>
          </cell>
          <cell r="I347">
            <v>1.01</v>
          </cell>
          <cell r="J347">
            <v>21.48</v>
          </cell>
          <cell r="K347">
            <v>22.490000000000002</v>
          </cell>
          <cell r="L347">
            <v>0</v>
          </cell>
          <cell r="M347">
            <v>0</v>
          </cell>
          <cell r="N347">
            <v>0</v>
          </cell>
          <cell r="O347">
            <v>0</v>
          </cell>
          <cell r="P347">
            <v>4</v>
          </cell>
        </row>
        <row r="348">
          <cell r="B348">
            <v>160</v>
          </cell>
          <cell r="C348">
            <v>12</v>
          </cell>
          <cell r="D348">
            <v>33.32</v>
          </cell>
          <cell r="E348" t="str">
            <v>N</v>
          </cell>
          <cell r="F348">
            <v>0</v>
          </cell>
          <cell r="G348">
            <v>0</v>
          </cell>
          <cell r="H348">
            <v>0</v>
          </cell>
          <cell r="I348">
            <v>1.22</v>
          </cell>
          <cell r="J348">
            <v>31.78</v>
          </cell>
          <cell r="K348">
            <v>33</v>
          </cell>
          <cell r="L348">
            <v>0</v>
          </cell>
          <cell r="M348">
            <v>0</v>
          </cell>
          <cell r="N348">
            <v>0</v>
          </cell>
          <cell r="O348">
            <v>0</v>
          </cell>
          <cell r="P348">
            <v>6</v>
          </cell>
        </row>
        <row r="349">
          <cell r="B349">
            <v>160</v>
          </cell>
          <cell r="C349">
            <v>14</v>
          </cell>
          <cell r="D349">
            <v>35.71</v>
          </cell>
          <cell r="E349" t="str">
            <v>N</v>
          </cell>
          <cell r="F349">
            <v>0</v>
          </cell>
          <cell r="G349">
            <v>0</v>
          </cell>
          <cell r="H349">
            <v>0</v>
          </cell>
          <cell r="I349">
            <v>1.42</v>
          </cell>
          <cell r="J349">
            <v>39.07</v>
          </cell>
          <cell r="K349">
            <v>40.49</v>
          </cell>
          <cell r="L349">
            <v>0</v>
          </cell>
          <cell r="M349">
            <v>0</v>
          </cell>
          <cell r="N349">
            <v>0</v>
          </cell>
          <cell r="O349">
            <v>0</v>
          </cell>
          <cell r="P349">
            <v>6</v>
          </cell>
        </row>
        <row r="350">
          <cell r="B350">
            <v>160</v>
          </cell>
          <cell r="C350">
            <v>16</v>
          </cell>
          <cell r="D350">
            <v>40.49</v>
          </cell>
          <cell r="E350" t="str">
            <v>N</v>
          </cell>
          <cell r="F350">
            <v>0</v>
          </cell>
          <cell r="G350">
            <v>0</v>
          </cell>
          <cell r="H350">
            <v>0</v>
          </cell>
          <cell r="I350">
            <v>1.62</v>
          </cell>
          <cell r="J350">
            <v>53.88</v>
          </cell>
          <cell r="K350">
            <v>55.5</v>
          </cell>
          <cell r="L350">
            <v>0</v>
          </cell>
          <cell r="M350">
            <v>0</v>
          </cell>
          <cell r="N350">
            <v>0</v>
          </cell>
          <cell r="O350">
            <v>0</v>
          </cell>
          <cell r="P350">
            <v>6</v>
          </cell>
        </row>
        <row r="351">
          <cell r="B351">
            <v>160</v>
          </cell>
          <cell r="C351">
            <v>18</v>
          </cell>
          <cell r="D351">
            <v>45.24</v>
          </cell>
          <cell r="E351" t="str">
            <v>N</v>
          </cell>
          <cell r="F351">
            <v>0</v>
          </cell>
          <cell r="G351">
            <v>0</v>
          </cell>
          <cell r="H351">
            <v>0</v>
          </cell>
          <cell r="I351">
            <v>1.82</v>
          </cell>
          <cell r="J351">
            <v>71.680000000000007</v>
          </cell>
          <cell r="K351">
            <v>73.5</v>
          </cell>
          <cell r="L351">
            <v>0</v>
          </cell>
          <cell r="M351">
            <v>0</v>
          </cell>
          <cell r="N351">
            <v>0</v>
          </cell>
          <cell r="O351">
            <v>0</v>
          </cell>
          <cell r="P351">
            <v>6</v>
          </cell>
        </row>
        <row r="352">
          <cell r="B352">
            <v>160</v>
          </cell>
          <cell r="C352">
            <v>20</v>
          </cell>
          <cell r="D352">
            <v>50.01</v>
          </cell>
          <cell r="E352" t="str">
            <v>N</v>
          </cell>
          <cell r="F352">
            <v>0</v>
          </cell>
          <cell r="G352">
            <v>0</v>
          </cell>
          <cell r="H352">
            <v>0</v>
          </cell>
          <cell r="I352">
            <v>2.0299999999999998</v>
          </cell>
          <cell r="J352">
            <v>93.97</v>
          </cell>
          <cell r="K352">
            <v>96</v>
          </cell>
          <cell r="L352">
            <v>0</v>
          </cell>
          <cell r="M352">
            <v>0</v>
          </cell>
          <cell r="N352">
            <v>0</v>
          </cell>
          <cell r="O352">
            <v>0</v>
          </cell>
          <cell r="P352">
            <v>7</v>
          </cell>
        </row>
        <row r="353">
          <cell r="B353">
            <v>160</v>
          </cell>
          <cell r="C353">
            <v>22</v>
          </cell>
          <cell r="D353">
            <v>53.98</v>
          </cell>
          <cell r="E353" t="str">
            <v>N</v>
          </cell>
          <cell r="F353">
            <v>0</v>
          </cell>
          <cell r="G353">
            <v>0</v>
          </cell>
          <cell r="H353">
            <v>0</v>
          </cell>
          <cell r="I353">
            <v>2.23</v>
          </cell>
          <cell r="J353">
            <v>132.77000000000001</v>
          </cell>
          <cell r="K353">
            <v>135</v>
          </cell>
          <cell r="L353">
            <v>0</v>
          </cell>
          <cell r="M353">
            <v>0</v>
          </cell>
          <cell r="N353">
            <v>0</v>
          </cell>
          <cell r="O353">
            <v>0</v>
          </cell>
          <cell r="P353">
            <v>8</v>
          </cell>
        </row>
        <row r="354">
          <cell r="B354">
            <v>160</v>
          </cell>
          <cell r="C354">
            <v>24</v>
          </cell>
          <cell r="D354">
            <v>59.54</v>
          </cell>
          <cell r="E354" t="str">
            <v>N</v>
          </cell>
          <cell r="F354">
            <v>0</v>
          </cell>
          <cell r="G354">
            <v>0</v>
          </cell>
          <cell r="H354">
            <v>0</v>
          </cell>
          <cell r="I354">
            <v>2.4300000000000002</v>
          </cell>
          <cell r="J354">
            <v>162.56</v>
          </cell>
          <cell r="K354">
            <v>164.99</v>
          </cell>
          <cell r="L354">
            <v>0</v>
          </cell>
          <cell r="M354">
            <v>0</v>
          </cell>
          <cell r="N354">
            <v>0</v>
          </cell>
          <cell r="O354">
            <v>0</v>
          </cell>
          <cell r="P354">
            <v>8</v>
          </cell>
        </row>
        <row r="355">
          <cell r="B355" t="str">
            <v>STD</v>
          </cell>
          <cell r="C355">
            <v>0.125</v>
          </cell>
          <cell r="D355">
            <v>1.73</v>
          </cell>
          <cell r="E355">
            <v>1</v>
          </cell>
          <cell r="F355">
            <v>0</v>
          </cell>
          <cell r="G355">
            <v>0</v>
          </cell>
          <cell r="H355">
            <v>0</v>
          </cell>
          <cell r="I355">
            <v>7.0000000000000007E-2</v>
          </cell>
          <cell r="J355">
            <v>0</v>
          </cell>
          <cell r="K355">
            <v>7.0000000000000007E-2</v>
          </cell>
          <cell r="L355">
            <v>0</v>
          </cell>
          <cell r="M355">
            <v>0</v>
          </cell>
          <cell r="N355">
            <v>0</v>
          </cell>
          <cell r="O355">
            <v>0</v>
          </cell>
          <cell r="P355">
            <v>2</v>
          </cell>
        </row>
        <row r="356">
          <cell r="B356" t="str">
            <v>STD</v>
          </cell>
          <cell r="C356">
            <v>0.125</v>
          </cell>
          <cell r="D356">
            <v>1.73</v>
          </cell>
          <cell r="E356">
            <v>1</v>
          </cell>
          <cell r="F356">
            <v>0</v>
          </cell>
          <cell r="G356">
            <v>0</v>
          </cell>
          <cell r="H356">
            <v>0</v>
          </cell>
          <cell r="I356">
            <v>7.0000000000000007E-2</v>
          </cell>
          <cell r="J356">
            <v>0</v>
          </cell>
          <cell r="K356">
            <v>7.0000000000000007E-2</v>
          </cell>
          <cell r="L356">
            <v>0</v>
          </cell>
          <cell r="M356">
            <v>0</v>
          </cell>
          <cell r="N356">
            <v>0</v>
          </cell>
          <cell r="O356">
            <v>0</v>
          </cell>
          <cell r="P356">
            <v>2</v>
          </cell>
        </row>
        <row r="357">
          <cell r="B357" t="str">
            <v>STD</v>
          </cell>
          <cell r="C357">
            <v>0.125</v>
          </cell>
          <cell r="D357">
            <v>1.73</v>
          </cell>
          <cell r="E357">
            <v>1</v>
          </cell>
          <cell r="F357">
            <v>0</v>
          </cell>
          <cell r="G357">
            <v>0</v>
          </cell>
          <cell r="H357">
            <v>0</v>
          </cell>
          <cell r="I357">
            <v>7.0000000000000007E-2</v>
          </cell>
          <cell r="J357">
            <v>0</v>
          </cell>
          <cell r="K357">
            <v>7.0000000000000007E-2</v>
          </cell>
          <cell r="L357">
            <v>0</v>
          </cell>
          <cell r="M357">
            <v>0</v>
          </cell>
          <cell r="N357">
            <v>0</v>
          </cell>
          <cell r="O357">
            <v>0</v>
          </cell>
          <cell r="P357">
            <v>2</v>
          </cell>
        </row>
        <row r="358">
          <cell r="B358" t="str">
            <v>STD</v>
          </cell>
          <cell r="C358">
            <v>0.25</v>
          </cell>
          <cell r="D358">
            <v>2.2400000000000002</v>
          </cell>
          <cell r="E358">
            <v>1</v>
          </cell>
          <cell r="F358">
            <v>0</v>
          </cell>
          <cell r="G358">
            <v>0</v>
          </cell>
          <cell r="H358">
            <v>0</v>
          </cell>
          <cell r="I358">
            <v>7.0000000000000007E-2</v>
          </cell>
          <cell r="J358">
            <v>0</v>
          </cell>
          <cell r="K358">
            <v>7.0000000000000007E-2</v>
          </cell>
          <cell r="L358">
            <v>0</v>
          </cell>
          <cell r="M358">
            <v>0</v>
          </cell>
          <cell r="N358">
            <v>0</v>
          </cell>
          <cell r="O358">
            <v>0</v>
          </cell>
          <cell r="P358">
            <v>2</v>
          </cell>
        </row>
        <row r="359">
          <cell r="B359" t="str">
            <v>STD</v>
          </cell>
          <cell r="C359">
            <v>0.25</v>
          </cell>
          <cell r="D359">
            <v>2.2400000000000002</v>
          </cell>
          <cell r="E359">
            <v>1</v>
          </cell>
          <cell r="F359">
            <v>0</v>
          </cell>
          <cell r="G359">
            <v>0</v>
          </cell>
          <cell r="H359">
            <v>0</v>
          </cell>
          <cell r="I359">
            <v>7.0000000000000007E-2</v>
          </cell>
          <cell r="J359">
            <v>0</v>
          </cell>
          <cell r="K359">
            <v>7.0000000000000007E-2</v>
          </cell>
          <cell r="L359">
            <v>0</v>
          </cell>
          <cell r="M359">
            <v>0</v>
          </cell>
          <cell r="N359">
            <v>0</v>
          </cell>
          <cell r="O359">
            <v>0</v>
          </cell>
          <cell r="P359">
            <v>2</v>
          </cell>
        </row>
        <row r="360">
          <cell r="B360" t="str">
            <v>STD</v>
          </cell>
          <cell r="C360">
            <v>0.25</v>
          </cell>
          <cell r="D360">
            <v>2.2400000000000002</v>
          </cell>
          <cell r="E360">
            <v>1</v>
          </cell>
          <cell r="F360">
            <v>0</v>
          </cell>
          <cell r="G360">
            <v>0</v>
          </cell>
          <cell r="H360">
            <v>0</v>
          </cell>
          <cell r="I360">
            <v>7.0000000000000007E-2</v>
          </cell>
          <cell r="J360">
            <v>0</v>
          </cell>
          <cell r="K360">
            <v>7.0000000000000007E-2</v>
          </cell>
          <cell r="L360">
            <v>0</v>
          </cell>
          <cell r="M360">
            <v>0</v>
          </cell>
          <cell r="N360">
            <v>0</v>
          </cell>
          <cell r="O360">
            <v>0</v>
          </cell>
          <cell r="P360">
            <v>2</v>
          </cell>
        </row>
        <row r="361">
          <cell r="B361" t="str">
            <v>STD</v>
          </cell>
          <cell r="C361">
            <v>0.375</v>
          </cell>
          <cell r="D361">
            <v>2.31</v>
          </cell>
          <cell r="E361">
            <v>1</v>
          </cell>
          <cell r="F361">
            <v>0</v>
          </cell>
          <cell r="G361">
            <v>0</v>
          </cell>
          <cell r="H361">
            <v>0</v>
          </cell>
          <cell r="I361">
            <v>7.0000000000000007E-2</v>
          </cell>
          <cell r="J361">
            <v>0</v>
          </cell>
          <cell r="K361">
            <v>7.0000000000000007E-2</v>
          </cell>
          <cell r="L361">
            <v>0</v>
          </cell>
          <cell r="M361">
            <v>0</v>
          </cell>
          <cell r="N361">
            <v>0</v>
          </cell>
          <cell r="O361">
            <v>0</v>
          </cell>
          <cell r="P361">
            <v>2</v>
          </cell>
        </row>
        <row r="362">
          <cell r="B362" t="str">
            <v>STD</v>
          </cell>
          <cell r="C362">
            <v>0.375</v>
          </cell>
          <cell r="D362">
            <v>2.31</v>
          </cell>
          <cell r="E362">
            <v>1</v>
          </cell>
          <cell r="F362">
            <v>0</v>
          </cell>
          <cell r="G362">
            <v>0</v>
          </cell>
          <cell r="H362">
            <v>0</v>
          </cell>
          <cell r="I362">
            <v>7.0000000000000007E-2</v>
          </cell>
          <cell r="J362">
            <v>0</v>
          </cell>
          <cell r="K362">
            <v>7.0000000000000007E-2</v>
          </cell>
          <cell r="L362">
            <v>0</v>
          </cell>
          <cell r="M362">
            <v>0</v>
          </cell>
          <cell r="N362">
            <v>0</v>
          </cell>
          <cell r="O362">
            <v>0</v>
          </cell>
          <cell r="P362">
            <v>2</v>
          </cell>
        </row>
        <row r="363">
          <cell r="B363" t="str">
            <v>STD</v>
          </cell>
          <cell r="C363">
            <v>0.375</v>
          </cell>
          <cell r="D363">
            <v>2.31</v>
          </cell>
          <cell r="E363">
            <v>1</v>
          </cell>
          <cell r="F363">
            <v>0</v>
          </cell>
          <cell r="G363">
            <v>0</v>
          </cell>
          <cell r="H363">
            <v>0</v>
          </cell>
          <cell r="I363">
            <v>7.0000000000000007E-2</v>
          </cell>
          <cell r="J363">
            <v>0</v>
          </cell>
          <cell r="K363">
            <v>7.0000000000000007E-2</v>
          </cell>
          <cell r="L363">
            <v>0</v>
          </cell>
          <cell r="M363">
            <v>0</v>
          </cell>
          <cell r="N363">
            <v>0</v>
          </cell>
          <cell r="O363">
            <v>0</v>
          </cell>
          <cell r="P363">
            <v>2</v>
          </cell>
        </row>
        <row r="364">
          <cell r="B364" t="str">
            <v>STD</v>
          </cell>
          <cell r="C364">
            <v>0.5</v>
          </cell>
          <cell r="D364">
            <v>2.77</v>
          </cell>
          <cell r="E364">
            <v>1</v>
          </cell>
          <cell r="F364">
            <v>0</v>
          </cell>
          <cell r="G364">
            <v>0</v>
          </cell>
          <cell r="H364">
            <v>0</v>
          </cell>
          <cell r="I364">
            <v>7.0000000000000007E-2</v>
          </cell>
          <cell r="J364">
            <v>0</v>
          </cell>
          <cell r="K364">
            <v>7.0000000000000007E-2</v>
          </cell>
          <cell r="L364">
            <v>0</v>
          </cell>
          <cell r="M364">
            <v>0</v>
          </cell>
          <cell r="N364">
            <v>0</v>
          </cell>
          <cell r="O364">
            <v>0</v>
          </cell>
          <cell r="P364">
            <v>2</v>
          </cell>
        </row>
        <row r="365">
          <cell r="B365" t="str">
            <v>STD</v>
          </cell>
          <cell r="C365">
            <v>0.5</v>
          </cell>
          <cell r="D365">
            <v>2.77</v>
          </cell>
          <cell r="E365">
            <v>1</v>
          </cell>
          <cell r="F365">
            <v>0</v>
          </cell>
          <cell r="G365">
            <v>0</v>
          </cell>
          <cell r="H365">
            <v>0</v>
          </cell>
          <cell r="I365">
            <v>7.0000000000000007E-2</v>
          </cell>
          <cell r="J365">
            <v>0</v>
          </cell>
          <cell r="K365">
            <v>7.0000000000000007E-2</v>
          </cell>
          <cell r="L365">
            <v>0</v>
          </cell>
          <cell r="M365">
            <v>0</v>
          </cell>
          <cell r="N365">
            <v>0</v>
          </cell>
          <cell r="O365">
            <v>0</v>
          </cell>
          <cell r="P365">
            <v>2</v>
          </cell>
        </row>
        <row r="366">
          <cell r="B366" t="str">
            <v>STD</v>
          </cell>
          <cell r="C366">
            <v>0.5</v>
          </cell>
          <cell r="D366">
            <v>2.77</v>
          </cell>
          <cell r="E366">
            <v>1</v>
          </cell>
          <cell r="F366">
            <v>0</v>
          </cell>
          <cell r="G366">
            <v>0</v>
          </cell>
          <cell r="H366">
            <v>0</v>
          </cell>
          <cell r="I366">
            <v>7.0000000000000007E-2</v>
          </cell>
          <cell r="J366">
            <v>0</v>
          </cell>
          <cell r="K366">
            <v>7.0000000000000007E-2</v>
          </cell>
          <cell r="L366">
            <v>0</v>
          </cell>
          <cell r="M366">
            <v>0</v>
          </cell>
          <cell r="N366">
            <v>0</v>
          </cell>
          <cell r="O366">
            <v>0</v>
          </cell>
          <cell r="P366">
            <v>2</v>
          </cell>
        </row>
        <row r="367">
          <cell r="B367" t="str">
            <v>STD</v>
          </cell>
          <cell r="C367">
            <v>0.75</v>
          </cell>
          <cell r="D367">
            <v>2.87</v>
          </cell>
          <cell r="E367">
            <v>1</v>
          </cell>
          <cell r="F367">
            <v>0</v>
          </cell>
          <cell r="G367">
            <v>0</v>
          </cell>
          <cell r="H367">
            <v>0</v>
          </cell>
          <cell r="I367">
            <v>7.0000000000000007E-2</v>
          </cell>
          <cell r="J367">
            <v>0</v>
          </cell>
          <cell r="K367">
            <v>7.0000000000000007E-2</v>
          </cell>
          <cell r="L367">
            <v>0</v>
          </cell>
          <cell r="M367">
            <v>0</v>
          </cell>
          <cell r="N367">
            <v>0</v>
          </cell>
          <cell r="O367">
            <v>0</v>
          </cell>
          <cell r="P367">
            <v>2</v>
          </cell>
        </row>
        <row r="368">
          <cell r="B368" t="str">
            <v>STD</v>
          </cell>
          <cell r="C368">
            <v>0.75</v>
          </cell>
          <cell r="D368">
            <v>2.87</v>
          </cell>
          <cell r="E368">
            <v>1</v>
          </cell>
          <cell r="F368">
            <v>0</v>
          </cell>
          <cell r="G368">
            <v>0</v>
          </cell>
          <cell r="H368">
            <v>0</v>
          </cell>
          <cell r="I368">
            <v>7.0000000000000007E-2</v>
          </cell>
          <cell r="J368">
            <v>0</v>
          </cell>
          <cell r="K368">
            <v>7.0000000000000007E-2</v>
          </cell>
          <cell r="L368">
            <v>0</v>
          </cell>
          <cell r="M368">
            <v>0</v>
          </cell>
          <cell r="N368">
            <v>0</v>
          </cell>
          <cell r="O368">
            <v>0</v>
          </cell>
          <cell r="P368">
            <v>2</v>
          </cell>
        </row>
        <row r="369">
          <cell r="B369" t="str">
            <v>STD</v>
          </cell>
          <cell r="C369">
            <v>0.75</v>
          </cell>
          <cell r="D369">
            <v>2.87</v>
          </cell>
          <cell r="E369">
            <v>1</v>
          </cell>
          <cell r="F369">
            <v>0</v>
          </cell>
          <cell r="G369">
            <v>0</v>
          </cell>
          <cell r="H369">
            <v>0</v>
          </cell>
          <cell r="I369">
            <v>7.0000000000000007E-2</v>
          </cell>
          <cell r="J369">
            <v>0</v>
          </cell>
          <cell r="K369">
            <v>7.0000000000000007E-2</v>
          </cell>
          <cell r="L369">
            <v>0</v>
          </cell>
          <cell r="M369">
            <v>0</v>
          </cell>
          <cell r="N369">
            <v>0</v>
          </cell>
          <cell r="O369">
            <v>0</v>
          </cell>
          <cell r="P369">
            <v>2</v>
          </cell>
        </row>
        <row r="370">
          <cell r="B370" t="str">
            <v>STD</v>
          </cell>
          <cell r="C370">
            <v>1</v>
          </cell>
          <cell r="D370">
            <v>3.38</v>
          </cell>
          <cell r="E370">
            <v>1</v>
          </cell>
          <cell r="F370">
            <v>0</v>
          </cell>
          <cell r="G370">
            <v>0</v>
          </cell>
          <cell r="H370">
            <v>0</v>
          </cell>
          <cell r="I370">
            <v>0.12</v>
          </cell>
          <cell r="J370">
            <v>0</v>
          </cell>
          <cell r="K370">
            <v>0.12</v>
          </cell>
          <cell r="L370">
            <v>0</v>
          </cell>
          <cell r="M370">
            <v>0</v>
          </cell>
          <cell r="N370">
            <v>0</v>
          </cell>
          <cell r="O370">
            <v>0</v>
          </cell>
          <cell r="P370">
            <v>2</v>
          </cell>
        </row>
        <row r="371">
          <cell r="B371" t="str">
            <v>STD</v>
          </cell>
          <cell r="C371">
            <v>1</v>
          </cell>
          <cell r="D371">
            <v>3.38</v>
          </cell>
          <cell r="E371">
            <v>1</v>
          </cell>
          <cell r="F371">
            <v>0</v>
          </cell>
          <cell r="G371">
            <v>0</v>
          </cell>
          <cell r="H371">
            <v>0</v>
          </cell>
          <cell r="I371">
            <v>0.12</v>
          </cell>
          <cell r="J371">
            <v>0</v>
          </cell>
          <cell r="K371">
            <v>0.12</v>
          </cell>
          <cell r="L371">
            <v>0</v>
          </cell>
          <cell r="M371">
            <v>0</v>
          </cell>
          <cell r="N371">
            <v>0</v>
          </cell>
          <cell r="O371">
            <v>0</v>
          </cell>
          <cell r="P371">
            <v>2</v>
          </cell>
        </row>
        <row r="372">
          <cell r="B372" t="str">
            <v>STD</v>
          </cell>
          <cell r="C372">
            <v>1</v>
          </cell>
          <cell r="D372">
            <v>3.38</v>
          </cell>
          <cell r="E372">
            <v>1</v>
          </cell>
          <cell r="F372">
            <v>0</v>
          </cell>
          <cell r="G372">
            <v>0</v>
          </cell>
          <cell r="H372">
            <v>0</v>
          </cell>
          <cell r="I372">
            <v>0.12</v>
          </cell>
          <cell r="J372">
            <v>0</v>
          </cell>
          <cell r="K372">
            <v>0.12</v>
          </cell>
          <cell r="L372">
            <v>0</v>
          </cell>
          <cell r="M372">
            <v>0</v>
          </cell>
          <cell r="N372">
            <v>0</v>
          </cell>
          <cell r="O372">
            <v>0</v>
          </cell>
          <cell r="P372">
            <v>2</v>
          </cell>
        </row>
        <row r="373">
          <cell r="B373" t="str">
            <v>STD</v>
          </cell>
          <cell r="C373">
            <v>1.25</v>
          </cell>
          <cell r="D373">
            <v>3.56</v>
          </cell>
          <cell r="E373">
            <v>1</v>
          </cell>
          <cell r="F373">
            <v>0</v>
          </cell>
          <cell r="G373">
            <v>0</v>
          </cell>
          <cell r="H373">
            <v>0</v>
          </cell>
          <cell r="I373">
            <v>0.15</v>
          </cell>
          <cell r="J373">
            <v>0</v>
          </cell>
          <cell r="K373">
            <v>0.15</v>
          </cell>
          <cell r="L373">
            <v>0</v>
          </cell>
          <cell r="M373">
            <v>0</v>
          </cell>
          <cell r="N373">
            <v>0</v>
          </cell>
          <cell r="O373">
            <v>0</v>
          </cell>
          <cell r="P373">
            <v>2</v>
          </cell>
        </row>
        <row r="374">
          <cell r="B374" t="str">
            <v>STD</v>
          </cell>
          <cell r="C374">
            <v>1.25</v>
          </cell>
          <cell r="D374">
            <v>3.56</v>
          </cell>
          <cell r="E374">
            <v>1</v>
          </cell>
          <cell r="F374">
            <v>0</v>
          </cell>
          <cell r="G374">
            <v>0</v>
          </cell>
          <cell r="H374">
            <v>0</v>
          </cell>
          <cell r="I374">
            <v>0.15</v>
          </cell>
          <cell r="J374">
            <v>0</v>
          </cell>
          <cell r="K374">
            <v>0.15</v>
          </cell>
          <cell r="L374">
            <v>0</v>
          </cell>
          <cell r="M374">
            <v>0</v>
          </cell>
          <cell r="N374">
            <v>0</v>
          </cell>
          <cell r="O374">
            <v>0</v>
          </cell>
          <cell r="P374">
            <v>2</v>
          </cell>
        </row>
        <row r="375">
          <cell r="B375" t="str">
            <v>STD</v>
          </cell>
          <cell r="C375">
            <v>1.25</v>
          </cell>
          <cell r="D375">
            <v>3.56</v>
          </cell>
          <cell r="E375">
            <v>1</v>
          </cell>
          <cell r="F375">
            <v>0</v>
          </cell>
          <cell r="G375">
            <v>0</v>
          </cell>
          <cell r="H375">
            <v>0</v>
          </cell>
          <cell r="I375">
            <v>0.15</v>
          </cell>
          <cell r="J375">
            <v>0</v>
          </cell>
          <cell r="K375">
            <v>0.15</v>
          </cell>
          <cell r="L375">
            <v>0</v>
          </cell>
          <cell r="M375">
            <v>0</v>
          </cell>
          <cell r="N375">
            <v>0</v>
          </cell>
          <cell r="O375">
            <v>0</v>
          </cell>
          <cell r="P375">
            <v>2</v>
          </cell>
        </row>
        <row r="376">
          <cell r="B376" t="str">
            <v>STD</v>
          </cell>
          <cell r="C376">
            <v>1.5</v>
          </cell>
          <cell r="D376">
            <v>3.68</v>
          </cell>
          <cell r="E376">
            <v>1</v>
          </cell>
          <cell r="F376">
            <v>0</v>
          </cell>
          <cell r="G376">
            <v>0</v>
          </cell>
          <cell r="H376">
            <v>0</v>
          </cell>
          <cell r="I376">
            <v>0.15</v>
          </cell>
          <cell r="J376">
            <v>0</v>
          </cell>
          <cell r="K376">
            <v>0.15</v>
          </cell>
          <cell r="L376">
            <v>0</v>
          </cell>
          <cell r="M376">
            <v>0</v>
          </cell>
          <cell r="N376">
            <v>0</v>
          </cell>
          <cell r="O376">
            <v>0</v>
          </cell>
          <cell r="P376">
            <v>2</v>
          </cell>
        </row>
        <row r="377">
          <cell r="B377" t="str">
            <v>STD</v>
          </cell>
          <cell r="C377">
            <v>1.5</v>
          </cell>
          <cell r="D377">
            <v>3.68</v>
          </cell>
          <cell r="E377">
            <v>1</v>
          </cell>
          <cell r="F377">
            <v>0</v>
          </cell>
          <cell r="G377">
            <v>0</v>
          </cell>
          <cell r="H377">
            <v>0</v>
          </cell>
          <cell r="I377">
            <v>0.15</v>
          </cell>
          <cell r="J377">
            <v>0</v>
          </cell>
          <cell r="K377">
            <v>0.15</v>
          </cell>
          <cell r="L377">
            <v>0</v>
          </cell>
          <cell r="M377">
            <v>0</v>
          </cell>
          <cell r="N377">
            <v>0</v>
          </cell>
          <cell r="O377">
            <v>0</v>
          </cell>
          <cell r="P377">
            <v>2</v>
          </cell>
        </row>
        <row r="378">
          <cell r="B378" t="str">
            <v>STD</v>
          </cell>
          <cell r="C378">
            <v>1.5</v>
          </cell>
          <cell r="D378">
            <v>3.68</v>
          </cell>
          <cell r="E378">
            <v>1</v>
          </cell>
          <cell r="F378">
            <v>0</v>
          </cell>
          <cell r="G378">
            <v>0</v>
          </cell>
          <cell r="H378">
            <v>0</v>
          </cell>
          <cell r="I378">
            <v>0.15</v>
          </cell>
          <cell r="J378">
            <v>0</v>
          </cell>
          <cell r="K378">
            <v>0.15</v>
          </cell>
          <cell r="L378">
            <v>0</v>
          </cell>
          <cell r="M378">
            <v>0</v>
          </cell>
          <cell r="N378">
            <v>0</v>
          </cell>
          <cell r="O378">
            <v>0</v>
          </cell>
          <cell r="P378">
            <v>2</v>
          </cell>
        </row>
        <row r="379">
          <cell r="B379" t="str">
            <v>STD</v>
          </cell>
          <cell r="C379">
            <v>2</v>
          </cell>
          <cell r="D379">
            <v>3.91</v>
          </cell>
          <cell r="E379">
            <v>1</v>
          </cell>
          <cell r="F379">
            <v>0</v>
          </cell>
          <cell r="G379">
            <v>0</v>
          </cell>
          <cell r="H379">
            <v>0</v>
          </cell>
          <cell r="I379">
            <v>0.3</v>
          </cell>
          <cell r="J379">
            <v>0</v>
          </cell>
          <cell r="K379">
            <v>0.3</v>
          </cell>
          <cell r="L379">
            <v>0</v>
          </cell>
          <cell r="M379">
            <v>0</v>
          </cell>
          <cell r="N379">
            <v>0</v>
          </cell>
          <cell r="O379">
            <v>0</v>
          </cell>
          <cell r="P379">
            <v>2</v>
          </cell>
        </row>
        <row r="380">
          <cell r="B380" t="str">
            <v>STD</v>
          </cell>
          <cell r="C380">
            <v>2</v>
          </cell>
          <cell r="D380">
            <v>3.91</v>
          </cell>
          <cell r="E380">
            <v>1</v>
          </cell>
          <cell r="F380">
            <v>0</v>
          </cell>
          <cell r="G380">
            <v>0</v>
          </cell>
          <cell r="H380">
            <v>0</v>
          </cell>
          <cell r="I380">
            <v>0.3</v>
          </cell>
          <cell r="J380">
            <v>0</v>
          </cell>
          <cell r="K380">
            <v>0.3</v>
          </cell>
          <cell r="L380">
            <v>0</v>
          </cell>
          <cell r="M380">
            <v>0</v>
          </cell>
          <cell r="N380">
            <v>0</v>
          </cell>
          <cell r="O380">
            <v>0</v>
          </cell>
          <cell r="P380">
            <v>2</v>
          </cell>
        </row>
        <row r="381">
          <cell r="B381" t="str">
            <v>STD</v>
          </cell>
          <cell r="C381">
            <v>2</v>
          </cell>
          <cell r="D381">
            <v>3.91</v>
          </cell>
          <cell r="E381">
            <v>1</v>
          </cell>
          <cell r="F381">
            <v>0</v>
          </cell>
          <cell r="G381">
            <v>0</v>
          </cell>
          <cell r="H381">
            <v>0</v>
          </cell>
          <cell r="I381">
            <v>0.3</v>
          </cell>
          <cell r="J381">
            <v>0</v>
          </cell>
          <cell r="K381">
            <v>0.3</v>
          </cell>
          <cell r="L381">
            <v>0</v>
          </cell>
          <cell r="M381">
            <v>0</v>
          </cell>
          <cell r="N381">
            <v>0</v>
          </cell>
          <cell r="O381">
            <v>0</v>
          </cell>
          <cell r="P381">
            <v>2</v>
          </cell>
        </row>
        <row r="382">
          <cell r="B382" t="str">
            <v>STD</v>
          </cell>
          <cell r="C382">
            <v>2.5</v>
          </cell>
          <cell r="D382">
            <v>5.16</v>
          </cell>
          <cell r="E382">
            <v>1</v>
          </cell>
          <cell r="F382">
            <v>0</v>
          </cell>
          <cell r="G382">
            <v>0</v>
          </cell>
          <cell r="H382">
            <v>0</v>
          </cell>
          <cell r="I382">
            <v>0.25</v>
          </cell>
          <cell r="J382">
            <v>0.2</v>
          </cell>
          <cell r="K382">
            <v>0.45</v>
          </cell>
          <cell r="L382">
            <v>0</v>
          </cell>
          <cell r="M382">
            <v>0</v>
          </cell>
          <cell r="N382">
            <v>0</v>
          </cell>
          <cell r="O382">
            <v>0</v>
          </cell>
          <cell r="P382">
            <v>2</v>
          </cell>
        </row>
        <row r="383">
          <cell r="B383" t="str">
            <v>STD</v>
          </cell>
          <cell r="C383">
            <v>3</v>
          </cell>
          <cell r="D383">
            <v>5.49</v>
          </cell>
          <cell r="E383">
            <v>1</v>
          </cell>
          <cell r="F383">
            <v>0</v>
          </cell>
          <cell r="G383">
            <v>0</v>
          </cell>
          <cell r="H383">
            <v>0</v>
          </cell>
          <cell r="I383">
            <v>0.3</v>
          </cell>
          <cell r="J383">
            <v>0.3</v>
          </cell>
          <cell r="K383">
            <v>0.6</v>
          </cell>
          <cell r="L383">
            <v>0</v>
          </cell>
          <cell r="M383">
            <v>0</v>
          </cell>
          <cell r="N383">
            <v>0</v>
          </cell>
          <cell r="O383">
            <v>0</v>
          </cell>
          <cell r="P383">
            <v>2</v>
          </cell>
        </row>
        <row r="384">
          <cell r="B384" t="str">
            <v>STD</v>
          </cell>
          <cell r="C384">
            <v>3.5</v>
          </cell>
          <cell r="D384">
            <v>5.74</v>
          </cell>
          <cell r="E384">
            <v>1</v>
          </cell>
          <cell r="F384">
            <v>0</v>
          </cell>
          <cell r="G384">
            <v>0</v>
          </cell>
          <cell r="H384">
            <v>0</v>
          </cell>
          <cell r="I384">
            <v>0.35</v>
          </cell>
          <cell r="J384">
            <v>0.4</v>
          </cell>
          <cell r="K384">
            <v>0.75</v>
          </cell>
          <cell r="L384">
            <v>0</v>
          </cell>
          <cell r="M384">
            <v>0</v>
          </cell>
          <cell r="N384">
            <v>0</v>
          </cell>
          <cell r="O384">
            <v>0</v>
          </cell>
          <cell r="P384">
            <v>3</v>
          </cell>
        </row>
        <row r="385">
          <cell r="B385" t="str">
            <v>STD</v>
          </cell>
          <cell r="C385">
            <v>4</v>
          </cell>
          <cell r="D385">
            <v>6.02</v>
          </cell>
          <cell r="E385">
            <v>1</v>
          </cell>
          <cell r="F385">
            <v>0</v>
          </cell>
          <cell r="G385">
            <v>0</v>
          </cell>
          <cell r="H385">
            <v>0</v>
          </cell>
          <cell r="I385">
            <v>0.41</v>
          </cell>
          <cell r="J385">
            <v>0.49</v>
          </cell>
          <cell r="K385">
            <v>0.89999999999999991</v>
          </cell>
          <cell r="L385">
            <v>0</v>
          </cell>
          <cell r="M385">
            <v>0</v>
          </cell>
          <cell r="N385">
            <v>0</v>
          </cell>
          <cell r="O385">
            <v>0</v>
          </cell>
          <cell r="P385">
            <v>3</v>
          </cell>
        </row>
        <row r="386">
          <cell r="B386" t="str">
            <v>STD</v>
          </cell>
          <cell r="C386">
            <v>5</v>
          </cell>
          <cell r="D386">
            <v>6.55</v>
          </cell>
          <cell r="E386">
            <v>1</v>
          </cell>
          <cell r="F386">
            <v>0</v>
          </cell>
          <cell r="G386">
            <v>0</v>
          </cell>
          <cell r="H386">
            <v>0</v>
          </cell>
          <cell r="I386">
            <v>0.51</v>
          </cell>
          <cell r="J386">
            <v>0.54</v>
          </cell>
          <cell r="K386">
            <v>1.05</v>
          </cell>
          <cell r="L386">
            <v>0</v>
          </cell>
          <cell r="M386">
            <v>0</v>
          </cell>
          <cell r="N386">
            <v>0</v>
          </cell>
          <cell r="O386">
            <v>0</v>
          </cell>
          <cell r="P386">
            <v>4</v>
          </cell>
        </row>
        <row r="387">
          <cell r="B387" t="str">
            <v>STD</v>
          </cell>
          <cell r="C387">
            <v>6</v>
          </cell>
          <cell r="D387">
            <v>7.11</v>
          </cell>
          <cell r="E387">
            <v>1</v>
          </cell>
          <cell r="F387">
            <v>0</v>
          </cell>
          <cell r="G387">
            <v>0</v>
          </cell>
          <cell r="H387">
            <v>0</v>
          </cell>
          <cell r="I387">
            <v>0.61</v>
          </cell>
          <cell r="J387">
            <v>1.04</v>
          </cell>
          <cell r="K387">
            <v>1.65</v>
          </cell>
          <cell r="L387">
            <v>0</v>
          </cell>
          <cell r="M387">
            <v>0</v>
          </cell>
          <cell r="N387">
            <v>0</v>
          </cell>
          <cell r="O387">
            <v>0</v>
          </cell>
          <cell r="P387">
            <v>4</v>
          </cell>
        </row>
        <row r="388">
          <cell r="B388" t="str">
            <v>STD</v>
          </cell>
          <cell r="C388">
            <v>8</v>
          </cell>
          <cell r="D388">
            <v>8.18</v>
          </cell>
          <cell r="E388">
            <v>1</v>
          </cell>
          <cell r="F388">
            <v>0</v>
          </cell>
          <cell r="G388">
            <v>0</v>
          </cell>
          <cell r="H388">
            <v>0</v>
          </cell>
          <cell r="I388">
            <v>0.81</v>
          </cell>
          <cell r="J388">
            <v>1.73</v>
          </cell>
          <cell r="K388">
            <v>2.54</v>
          </cell>
          <cell r="L388">
            <v>0</v>
          </cell>
          <cell r="M388">
            <v>0</v>
          </cell>
          <cell r="N388">
            <v>0</v>
          </cell>
          <cell r="O388">
            <v>0</v>
          </cell>
          <cell r="P388">
            <v>4</v>
          </cell>
        </row>
        <row r="389">
          <cell r="B389" t="str">
            <v>STD</v>
          </cell>
          <cell r="C389">
            <v>10</v>
          </cell>
          <cell r="D389">
            <v>9.27</v>
          </cell>
          <cell r="E389">
            <v>1</v>
          </cell>
          <cell r="F389">
            <v>0</v>
          </cell>
          <cell r="G389">
            <v>0</v>
          </cell>
          <cell r="H389">
            <v>0</v>
          </cell>
          <cell r="I389">
            <v>1.01</v>
          </cell>
          <cell r="J389">
            <v>3.04</v>
          </cell>
          <cell r="K389">
            <v>4.05</v>
          </cell>
          <cell r="L389">
            <v>0</v>
          </cell>
          <cell r="M389">
            <v>0</v>
          </cell>
          <cell r="N389">
            <v>0</v>
          </cell>
          <cell r="O389">
            <v>0</v>
          </cell>
          <cell r="P389">
            <v>4</v>
          </cell>
        </row>
        <row r="390">
          <cell r="B390" t="str">
            <v>STD</v>
          </cell>
          <cell r="C390">
            <v>12</v>
          </cell>
          <cell r="D390">
            <v>9.5299999999999994</v>
          </cell>
          <cell r="E390">
            <v>1</v>
          </cell>
          <cell r="F390">
            <v>0</v>
          </cell>
          <cell r="G390">
            <v>0</v>
          </cell>
          <cell r="H390">
            <v>0</v>
          </cell>
          <cell r="I390">
            <v>1.22</v>
          </cell>
          <cell r="J390">
            <v>3.28</v>
          </cell>
          <cell r="K390">
            <v>4.5</v>
          </cell>
          <cell r="L390">
            <v>0</v>
          </cell>
          <cell r="M390">
            <v>0</v>
          </cell>
          <cell r="N390">
            <v>0</v>
          </cell>
          <cell r="O390">
            <v>0</v>
          </cell>
          <cell r="P390">
            <v>6</v>
          </cell>
        </row>
        <row r="391">
          <cell r="B391" t="str">
            <v>STD</v>
          </cell>
          <cell r="C391">
            <v>14</v>
          </cell>
          <cell r="D391">
            <v>9.5299999999999994</v>
          </cell>
          <cell r="E391">
            <v>1</v>
          </cell>
          <cell r="F391">
            <v>0</v>
          </cell>
          <cell r="G391">
            <v>0</v>
          </cell>
          <cell r="H391">
            <v>0</v>
          </cell>
          <cell r="I391">
            <v>1.42</v>
          </cell>
          <cell r="J391">
            <v>3.97</v>
          </cell>
          <cell r="K391">
            <v>5.3900000000000006</v>
          </cell>
          <cell r="L391">
            <v>0</v>
          </cell>
          <cell r="M391">
            <v>0</v>
          </cell>
          <cell r="N391">
            <v>0</v>
          </cell>
          <cell r="O391">
            <v>0</v>
          </cell>
          <cell r="P391">
            <v>6</v>
          </cell>
        </row>
        <row r="392">
          <cell r="B392" t="str">
            <v>STD</v>
          </cell>
          <cell r="C392">
            <v>16</v>
          </cell>
          <cell r="D392">
            <v>9.5299999999999994</v>
          </cell>
          <cell r="E392">
            <v>1</v>
          </cell>
          <cell r="F392">
            <v>0</v>
          </cell>
          <cell r="G392">
            <v>0</v>
          </cell>
          <cell r="H392">
            <v>0</v>
          </cell>
          <cell r="I392">
            <v>1.62</v>
          </cell>
          <cell r="J392">
            <v>4.68</v>
          </cell>
          <cell r="K392">
            <v>6.3</v>
          </cell>
          <cell r="L392">
            <v>0</v>
          </cell>
          <cell r="M392">
            <v>0</v>
          </cell>
          <cell r="N392">
            <v>0</v>
          </cell>
          <cell r="O392">
            <v>0</v>
          </cell>
          <cell r="P392">
            <v>6</v>
          </cell>
        </row>
        <row r="393">
          <cell r="B393" t="str">
            <v>STD</v>
          </cell>
          <cell r="C393">
            <v>18</v>
          </cell>
          <cell r="D393">
            <v>9.5299999999999994</v>
          </cell>
          <cell r="E393">
            <v>1</v>
          </cell>
          <cell r="F393">
            <v>0</v>
          </cell>
          <cell r="G393">
            <v>0</v>
          </cell>
          <cell r="H393">
            <v>0</v>
          </cell>
          <cell r="I393">
            <v>1.82</v>
          </cell>
          <cell r="J393">
            <v>5.38</v>
          </cell>
          <cell r="K393">
            <v>7.2</v>
          </cell>
          <cell r="L393">
            <v>0</v>
          </cell>
          <cell r="M393">
            <v>0</v>
          </cell>
          <cell r="N393">
            <v>0</v>
          </cell>
          <cell r="O393">
            <v>0</v>
          </cell>
          <cell r="P393">
            <v>6</v>
          </cell>
        </row>
        <row r="394">
          <cell r="B394" t="str">
            <v>STD</v>
          </cell>
          <cell r="C394">
            <v>20</v>
          </cell>
          <cell r="D394">
            <v>9.5299999999999994</v>
          </cell>
          <cell r="E394">
            <v>1</v>
          </cell>
          <cell r="F394">
            <v>0</v>
          </cell>
          <cell r="G394">
            <v>0</v>
          </cell>
          <cell r="H394">
            <v>0</v>
          </cell>
          <cell r="I394">
            <v>2.0299999999999998</v>
          </cell>
          <cell r="J394">
            <v>5.47</v>
          </cell>
          <cell r="K394">
            <v>7.5</v>
          </cell>
          <cell r="L394">
            <v>0</v>
          </cell>
          <cell r="M394">
            <v>0</v>
          </cell>
          <cell r="N394">
            <v>0</v>
          </cell>
          <cell r="O394">
            <v>0</v>
          </cell>
          <cell r="P394">
            <v>7</v>
          </cell>
        </row>
        <row r="395">
          <cell r="B395" t="str">
            <v>STD</v>
          </cell>
          <cell r="C395">
            <v>22</v>
          </cell>
          <cell r="D395">
            <v>9.5299999999999994</v>
          </cell>
          <cell r="E395">
            <v>1</v>
          </cell>
          <cell r="F395">
            <v>0</v>
          </cell>
          <cell r="G395">
            <v>0</v>
          </cell>
          <cell r="H395">
            <v>0</v>
          </cell>
          <cell r="I395">
            <v>2.23</v>
          </cell>
          <cell r="J395">
            <v>6.47</v>
          </cell>
          <cell r="K395">
            <v>8.6999999999999993</v>
          </cell>
          <cell r="L395">
            <v>0</v>
          </cell>
          <cell r="M395">
            <v>0</v>
          </cell>
          <cell r="N395">
            <v>0</v>
          </cell>
          <cell r="O395">
            <v>0</v>
          </cell>
          <cell r="P395">
            <v>8</v>
          </cell>
        </row>
        <row r="396">
          <cell r="B396" t="str">
            <v>STD</v>
          </cell>
          <cell r="C396">
            <v>24</v>
          </cell>
          <cell r="D396">
            <v>9.5299999999999994</v>
          </cell>
          <cell r="E396">
            <v>1</v>
          </cell>
          <cell r="F396">
            <v>0</v>
          </cell>
          <cell r="G396">
            <v>0</v>
          </cell>
          <cell r="H396">
            <v>0</v>
          </cell>
          <cell r="I396">
            <v>2.4300000000000002</v>
          </cell>
          <cell r="J396">
            <v>6.57</v>
          </cell>
          <cell r="K396">
            <v>9</v>
          </cell>
          <cell r="L396">
            <v>0</v>
          </cell>
          <cell r="M396">
            <v>0</v>
          </cell>
          <cell r="N396">
            <v>0</v>
          </cell>
          <cell r="O396">
            <v>0</v>
          </cell>
          <cell r="P396">
            <v>8</v>
          </cell>
        </row>
        <row r="397">
          <cell r="B397" t="str">
            <v>STD</v>
          </cell>
          <cell r="C397">
            <v>26</v>
          </cell>
          <cell r="D397">
            <v>9.5299999999999994</v>
          </cell>
          <cell r="E397">
            <v>1</v>
          </cell>
          <cell r="F397">
            <v>0</v>
          </cell>
          <cell r="G397">
            <v>0</v>
          </cell>
          <cell r="H397">
            <v>0</v>
          </cell>
          <cell r="I397">
            <v>2.64</v>
          </cell>
          <cell r="J397">
            <v>7.7</v>
          </cell>
          <cell r="K397">
            <v>10.34</v>
          </cell>
          <cell r="L397">
            <v>0</v>
          </cell>
          <cell r="M397">
            <v>0</v>
          </cell>
          <cell r="N397">
            <v>0</v>
          </cell>
          <cell r="O397">
            <v>0</v>
          </cell>
          <cell r="P397">
            <v>9</v>
          </cell>
        </row>
        <row r="398">
          <cell r="B398" t="str">
            <v>STD</v>
          </cell>
          <cell r="C398">
            <v>28</v>
          </cell>
          <cell r="D398">
            <v>9.5299999999999994</v>
          </cell>
          <cell r="E398">
            <v>1</v>
          </cell>
          <cell r="F398">
            <v>0</v>
          </cell>
          <cell r="G398">
            <v>0</v>
          </cell>
          <cell r="H398">
            <v>0</v>
          </cell>
          <cell r="I398">
            <v>2.84</v>
          </cell>
          <cell r="J398">
            <v>8.25</v>
          </cell>
          <cell r="K398">
            <v>11.09</v>
          </cell>
          <cell r="L398">
            <v>0</v>
          </cell>
          <cell r="M398">
            <v>0</v>
          </cell>
          <cell r="N398">
            <v>0</v>
          </cell>
          <cell r="O398">
            <v>0</v>
          </cell>
          <cell r="P398">
            <v>9</v>
          </cell>
        </row>
        <row r="399">
          <cell r="B399" t="str">
            <v>STD</v>
          </cell>
          <cell r="C399">
            <v>30</v>
          </cell>
          <cell r="D399">
            <v>9.5299999999999994</v>
          </cell>
          <cell r="E399">
            <v>1</v>
          </cell>
          <cell r="F399">
            <v>0</v>
          </cell>
          <cell r="G399">
            <v>0</v>
          </cell>
          <cell r="H399">
            <v>0</v>
          </cell>
          <cell r="I399">
            <v>3.04</v>
          </cell>
          <cell r="J399">
            <v>8.9600000000000009</v>
          </cell>
          <cell r="K399">
            <v>12</v>
          </cell>
          <cell r="L399">
            <v>0</v>
          </cell>
          <cell r="M399">
            <v>0</v>
          </cell>
          <cell r="N399">
            <v>0</v>
          </cell>
          <cell r="O399">
            <v>0</v>
          </cell>
          <cell r="P399">
            <v>10</v>
          </cell>
        </row>
        <row r="400">
          <cell r="B400" t="str">
            <v>STD</v>
          </cell>
          <cell r="C400">
            <v>32</v>
          </cell>
          <cell r="D400">
            <v>9.5299999999999994</v>
          </cell>
          <cell r="E400">
            <v>1</v>
          </cell>
          <cell r="F400">
            <v>0</v>
          </cell>
          <cell r="G400">
            <v>0</v>
          </cell>
          <cell r="H400">
            <v>0</v>
          </cell>
          <cell r="I400">
            <v>3.24</v>
          </cell>
          <cell r="J400">
            <v>9.51</v>
          </cell>
          <cell r="K400">
            <v>12.75</v>
          </cell>
          <cell r="L400">
            <v>0</v>
          </cell>
          <cell r="M400">
            <v>0</v>
          </cell>
          <cell r="N400">
            <v>0</v>
          </cell>
          <cell r="O400">
            <v>0</v>
          </cell>
          <cell r="P400">
            <v>11</v>
          </cell>
        </row>
        <row r="401">
          <cell r="B401" t="str">
            <v>STD</v>
          </cell>
          <cell r="C401">
            <v>34</v>
          </cell>
          <cell r="D401">
            <v>9.5299999999999994</v>
          </cell>
          <cell r="E401">
            <v>1</v>
          </cell>
          <cell r="F401">
            <v>0</v>
          </cell>
          <cell r="G401">
            <v>0</v>
          </cell>
          <cell r="H401">
            <v>0</v>
          </cell>
          <cell r="I401">
            <v>3.45</v>
          </cell>
          <cell r="J401">
            <v>10.050000000000001</v>
          </cell>
          <cell r="K401">
            <v>13.5</v>
          </cell>
          <cell r="L401">
            <v>0</v>
          </cell>
          <cell r="M401">
            <v>0</v>
          </cell>
          <cell r="N401">
            <v>0</v>
          </cell>
          <cell r="O401">
            <v>0</v>
          </cell>
          <cell r="P401">
            <v>12</v>
          </cell>
        </row>
        <row r="402">
          <cell r="B402" t="str">
            <v>STD</v>
          </cell>
          <cell r="C402">
            <v>36</v>
          </cell>
          <cell r="D402">
            <v>9.5299999999999994</v>
          </cell>
          <cell r="E402">
            <v>1</v>
          </cell>
          <cell r="F402">
            <v>0</v>
          </cell>
          <cell r="G402">
            <v>0</v>
          </cell>
          <cell r="H402">
            <v>0</v>
          </cell>
          <cell r="I402">
            <v>3.65</v>
          </cell>
          <cell r="J402">
            <v>10.6</v>
          </cell>
          <cell r="K402">
            <v>14.25</v>
          </cell>
          <cell r="L402">
            <v>0</v>
          </cell>
          <cell r="M402">
            <v>0</v>
          </cell>
          <cell r="N402">
            <v>0</v>
          </cell>
          <cell r="O402">
            <v>0</v>
          </cell>
          <cell r="P402">
            <v>12</v>
          </cell>
        </row>
        <row r="403">
          <cell r="B403" t="str">
            <v>STD</v>
          </cell>
          <cell r="C403">
            <v>38</v>
          </cell>
          <cell r="D403">
            <v>9.5299999999999994</v>
          </cell>
          <cell r="E403">
            <v>1</v>
          </cell>
          <cell r="F403">
            <v>0</v>
          </cell>
          <cell r="G403">
            <v>0</v>
          </cell>
          <cell r="H403">
            <v>0</v>
          </cell>
          <cell r="I403">
            <v>3.85</v>
          </cell>
          <cell r="J403">
            <v>11.23</v>
          </cell>
          <cell r="K403">
            <v>15.08</v>
          </cell>
          <cell r="L403">
            <v>0</v>
          </cell>
          <cell r="M403">
            <v>0</v>
          </cell>
          <cell r="N403">
            <v>0</v>
          </cell>
          <cell r="O403">
            <v>0</v>
          </cell>
          <cell r="P403">
            <v>13</v>
          </cell>
        </row>
        <row r="404">
          <cell r="B404" t="str">
            <v>STD</v>
          </cell>
          <cell r="C404">
            <v>40</v>
          </cell>
          <cell r="D404">
            <v>9.5299999999999994</v>
          </cell>
          <cell r="E404">
            <v>1</v>
          </cell>
          <cell r="F404">
            <v>0</v>
          </cell>
          <cell r="G404">
            <v>0</v>
          </cell>
          <cell r="H404">
            <v>0</v>
          </cell>
          <cell r="I404">
            <v>4.0599999999999996</v>
          </cell>
          <cell r="J404">
            <v>11.66</v>
          </cell>
          <cell r="K404">
            <v>15.719999999999999</v>
          </cell>
          <cell r="L404">
            <v>0</v>
          </cell>
          <cell r="M404">
            <v>0</v>
          </cell>
          <cell r="N404">
            <v>0</v>
          </cell>
          <cell r="O404">
            <v>0</v>
          </cell>
          <cell r="P404">
            <v>14</v>
          </cell>
        </row>
        <row r="405">
          <cell r="B405" t="str">
            <v>STD</v>
          </cell>
          <cell r="C405">
            <v>42</v>
          </cell>
          <cell r="D405">
            <v>9.5299999999999994</v>
          </cell>
          <cell r="E405">
            <v>1</v>
          </cell>
          <cell r="F405">
            <v>0</v>
          </cell>
          <cell r="G405">
            <v>0</v>
          </cell>
          <cell r="H405">
            <v>0</v>
          </cell>
          <cell r="I405">
            <v>4.26</v>
          </cell>
          <cell r="J405">
            <v>12.24</v>
          </cell>
          <cell r="K405">
            <v>16.5</v>
          </cell>
          <cell r="L405">
            <v>0</v>
          </cell>
          <cell r="M405">
            <v>0</v>
          </cell>
          <cell r="N405">
            <v>0</v>
          </cell>
          <cell r="O405">
            <v>0</v>
          </cell>
          <cell r="P405">
            <v>14</v>
          </cell>
        </row>
        <row r="406">
          <cell r="B406" t="str">
            <v>STD</v>
          </cell>
          <cell r="C406">
            <v>44</v>
          </cell>
          <cell r="D406">
            <v>9.5299999999999994</v>
          </cell>
          <cell r="E406">
            <v>1</v>
          </cell>
          <cell r="F406">
            <v>0</v>
          </cell>
          <cell r="G406">
            <v>0</v>
          </cell>
          <cell r="H406">
            <v>0</v>
          </cell>
          <cell r="I406">
            <v>4.47</v>
          </cell>
          <cell r="J406">
            <v>17.54</v>
          </cell>
          <cell r="K406">
            <v>22.009999999999998</v>
          </cell>
          <cell r="L406">
            <v>0</v>
          </cell>
          <cell r="M406">
            <v>0</v>
          </cell>
          <cell r="N406">
            <v>0</v>
          </cell>
          <cell r="O406">
            <v>0</v>
          </cell>
          <cell r="P406">
            <v>15</v>
          </cell>
        </row>
        <row r="407">
          <cell r="B407" t="str">
            <v>STD</v>
          </cell>
          <cell r="C407">
            <v>46</v>
          </cell>
          <cell r="D407">
            <v>9.5299999999999994</v>
          </cell>
          <cell r="E407">
            <v>1</v>
          </cell>
          <cell r="F407">
            <v>0</v>
          </cell>
          <cell r="G407">
            <v>0</v>
          </cell>
          <cell r="H407">
            <v>0</v>
          </cell>
          <cell r="I407">
            <v>4.67</v>
          </cell>
          <cell r="J407">
            <v>18.329999999999998</v>
          </cell>
          <cell r="K407">
            <v>23</v>
          </cell>
          <cell r="L407">
            <v>0</v>
          </cell>
          <cell r="M407">
            <v>0</v>
          </cell>
          <cell r="N407">
            <v>0</v>
          </cell>
          <cell r="O407">
            <v>0</v>
          </cell>
          <cell r="P407">
            <v>16</v>
          </cell>
        </row>
        <row r="408">
          <cell r="B408" t="str">
            <v>STD</v>
          </cell>
          <cell r="C408">
            <v>48</v>
          </cell>
          <cell r="D408">
            <v>9.5299999999999994</v>
          </cell>
          <cell r="E408">
            <v>1</v>
          </cell>
          <cell r="F408">
            <v>0</v>
          </cell>
          <cell r="G408">
            <v>0</v>
          </cell>
          <cell r="H408">
            <v>0</v>
          </cell>
          <cell r="I408">
            <v>4.87</v>
          </cell>
          <cell r="J408">
            <v>19.13</v>
          </cell>
          <cell r="K408">
            <v>24</v>
          </cell>
          <cell r="L408">
            <v>0</v>
          </cell>
          <cell r="M408">
            <v>0</v>
          </cell>
          <cell r="N408">
            <v>0</v>
          </cell>
          <cell r="O408">
            <v>0</v>
          </cell>
          <cell r="P408">
            <v>16</v>
          </cell>
        </row>
        <row r="409">
          <cell r="B409" t="str">
            <v xml:space="preserve">XS </v>
          </cell>
          <cell r="C409">
            <v>0.125</v>
          </cell>
          <cell r="D409">
            <v>2.41</v>
          </cell>
          <cell r="E409">
            <v>1</v>
          </cell>
          <cell r="F409">
            <v>0</v>
          </cell>
          <cell r="G409">
            <v>0</v>
          </cell>
          <cell r="H409">
            <v>0</v>
          </cell>
          <cell r="I409">
            <v>7.0000000000000007E-2</v>
          </cell>
          <cell r="J409">
            <v>0</v>
          </cell>
          <cell r="K409">
            <v>7.0000000000000007E-2</v>
          </cell>
          <cell r="L409">
            <v>0</v>
          </cell>
          <cell r="M409">
            <v>0</v>
          </cell>
          <cell r="N409">
            <v>0</v>
          </cell>
          <cell r="O409">
            <v>0</v>
          </cell>
          <cell r="P409">
            <v>2</v>
          </cell>
        </row>
        <row r="410">
          <cell r="B410" t="str">
            <v xml:space="preserve">XS </v>
          </cell>
          <cell r="C410">
            <v>0.125</v>
          </cell>
          <cell r="D410">
            <v>2.41</v>
          </cell>
          <cell r="E410">
            <v>1</v>
          </cell>
          <cell r="F410">
            <v>0</v>
          </cell>
          <cell r="G410">
            <v>0</v>
          </cell>
          <cell r="H410">
            <v>0</v>
          </cell>
          <cell r="I410">
            <v>7.0000000000000007E-2</v>
          </cell>
          <cell r="J410">
            <v>0</v>
          </cell>
          <cell r="K410">
            <v>7.0000000000000007E-2</v>
          </cell>
          <cell r="L410">
            <v>0</v>
          </cell>
          <cell r="M410">
            <v>0</v>
          </cell>
          <cell r="N410">
            <v>0</v>
          </cell>
          <cell r="O410">
            <v>0</v>
          </cell>
          <cell r="P410">
            <v>2</v>
          </cell>
        </row>
        <row r="411">
          <cell r="B411" t="str">
            <v xml:space="preserve">XS </v>
          </cell>
          <cell r="C411">
            <v>0.125</v>
          </cell>
          <cell r="D411">
            <v>2.41</v>
          </cell>
          <cell r="E411">
            <v>1</v>
          </cell>
          <cell r="F411">
            <v>0</v>
          </cell>
          <cell r="G411">
            <v>0</v>
          </cell>
          <cell r="H411">
            <v>0</v>
          </cell>
          <cell r="I411">
            <v>7.0000000000000007E-2</v>
          </cell>
          <cell r="J411">
            <v>0</v>
          </cell>
          <cell r="K411">
            <v>7.0000000000000007E-2</v>
          </cell>
          <cell r="L411">
            <v>0</v>
          </cell>
          <cell r="M411">
            <v>0</v>
          </cell>
          <cell r="N411">
            <v>0</v>
          </cell>
          <cell r="O411">
            <v>0</v>
          </cell>
          <cell r="P411">
            <v>2</v>
          </cell>
        </row>
        <row r="412">
          <cell r="B412" t="str">
            <v xml:space="preserve">XS </v>
          </cell>
          <cell r="C412">
            <v>0.25</v>
          </cell>
          <cell r="D412">
            <v>3.02</v>
          </cell>
          <cell r="E412">
            <v>1</v>
          </cell>
          <cell r="F412">
            <v>0</v>
          </cell>
          <cell r="G412">
            <v>0</v>
          </cell>
          <cell r="H412">
            <v>0</v>
          </cell>
          <cell r="I412">
            <v>7.0000000000000007E-2</v>
          </cell>
          <cell r="J412">
            <v>0</v>
          </cell>
          <cell r="K412">
            <v>7.0000000000000007E-2</v>
          </cell>
          <cell r="L412">
            <v>0</v>
          </cell>
          <cell r="M412">
            <v>0</v>
          </cell>
          <cell r="N412">
            <v>0</v>
          </cell>
          <cell r="O412">
            <v>0</v>
          </cell>
          <cell r="P412">
            <v>2</v>
          </cell>
        </row>
        <row r="413">
          <cell r="B413" t="str">
            <v xml:space="preserve">XS </v>
          </cell>
          <cell r="C413">
            <v>0.25</v>
          </cell>
          <cell r="D413">
            <v>3.02</v>
          </cell>
          <cell r="E413">
            <v>1</v>
          </cell>
          <cell r="F413">
            <v>0</v>
          </cell>
          <cell r="G413">
            <v>0</v>
          </cell>
          <cell r="H413">
            <v>0</v>
          </cell>
          <cell r="I413">
            <v>7.0000000000000007E-2</v>
          </cell>
          <cell r="J413">
            <v>0</v>
          </cell>
          <cell r="K413">
            <v>7.0000000000000007E-2</v>
          </cell>
          <cell r="L413">
            <v>0</v>
          </cell>
          <cell r="M413">
            <v>0</v>
          </cell>
          <cell r="N413">
            <v>0</v>
          </cell>
          <cell r="O413">
            <v>0</v>
          </cell>
          <cell r="P413">
            <v>2</v>
          </cell>
        </row>
        <row r="414">
          <cell r="B414" t="str">
            <v xml:space="preserve">XS </v>
          </cell>
          <cell r="C414">
            <v>0.25</v>
          </cell>
          <cell r="D414">
            <v>3.02</v>
          </cell>
          <cell r="E414">
            <v>1</v>
          </cell>
          <cell r="F414">
            <v>0</v>
          </cell>
          <cell r="G414">
            <v>0</v>
          </cell>
          <cell r="H414">
            <v>0</v>
          </cell>
          <cell r="I414">
            <v>7.0000000000000007E-2</v>
          </cell>
          <cell r="J414">
            <v>0</v>
          </cell>
          <cell r="K414">
            <v>7.0000000000000007E-2</v>
          </cell>
          <cell r="L414">
            <v>0</v>
          </cell>
          <cell r="M414">
            <v>0</v>
          </cell>
          <cell r="N414">
            <v>0</v>
          </cell>
          <cell r="O414">
            <v>0</v>
          </cell>
          <cell r="P414">
            <v>2</v>
          </cell>
        </row>
        <row r="415">
          <cell r="B415" t="str">
            <v xml:space="preserve">XS </v>
          </cell>
          <cell r="C415">
            <v>0.375</v>
          </cell>
          <cell r="D415">
            <v>3.2</v>
          </cell>
          <cell r="E415">
            <v>1</v>
          </cell>
          <cell r="F415">
            <v>0</v>
          </cell>
          <cell r="G415">
            <v>0</v>
          </cell>
          <cell r="H415">
            <v>0</v>
          </cell>
          <cell r="I415">
            <v>7.0000000000000007E-2</v>
          </cell>
          <cell r="J415">
            <v>0</v>
          </cell>
          <cell r="K415">
            <v>7.0000000000000007E-2</v>
          </cell>
          <cell r="L415">
            <v>0</v>
          </cell>
          <cell r="M415">
            <v>0</v>
          </cell>
          <cell r="N415">
            <v>0</v>
          </cell>
          <cell r="O415">
            <v>0</v>
          </cell>
          <cell r="P415">
            <v>2</v>
          </cell>
        </row>
        <row r="416">
          <cell r="B416" t="str">
            <v xml:space="preserve">XS </v>
          </cell>
          <cell r="C416">
            <v>0.375</v>
          </cell>
          <cell r="D416">
            <v>3.2</v>
          </cell>
          <cell r="E416">
            <v>1</v>
          </cell>
          <cell r="F416">
            <v>0</v>
          </cell>
          <cell r="G416">
            <v>0</v>
          </cell>
          <cell r="H416">
            <v>0</v>
          </cell>
          <cell r="I416">
            <v>7.0000000000000007E-2</v>
          </cell>
          <cell r="J416">
            <v>0</v>
          </cell>
          <cell r="K416">
            <v>7.0000000000000007E-2</v>
          </cell>
          <cell r="L416">
            <v>0</v>
          </cell>
          <cell r="M416">
            <v>0</v>
          </cell>
          <cell r="N416">
            <v>0</v>
          </cell>
          <cell r="O416">
            <v>0</v>
          </cell>
          <cell r="P416">
            <v>2</v>
          </cell>
        </row>
        <row r="417">
          <cell r="B417" t="str">
            <v xml:space="preserve">XS </v>
          </cell>
          <cell r="C417">
            <v>0.375</v>
          </cell>
          <cell r="D417">
            <v>3.2</v>
          </cell>
          <cell r="E417">
            <v>1</v>
          </cell>
          <cell r="F417">
            <v>0</v>
          </cell>
          <cell r="G417">
            <v>0</v>
          </cell>
          <cell r="H417">
            <v>0</v>
          </cell>
          <cell r="I417">
            <v>7.0000000000000007E-2</v>
          </cell>
          <cell r="J417">
            <v>0</v>
          </cell>
          <cell r="K417">
            <v>7.0000000000000007E-2</v>
          </cell>
          <cell r="L417">
            <v>0</v>
          </cell>
          <cell r="M417">
            <v>0</v>
          </cell>
          <cell r="N417">
            <v>0</v>
          </cell>
          <cell r="O417">
            <v>0</v>
          </cell>
          <cell r="P417">
            <v>2</v>
          </cell>
        </row>
        <row r="418">
          <cell r="B418" t="str">
            <v xml:space="preserve">XS </v>
          </cell>
          <cell r="C418">
            <v>0.5</v>
          </cell>
          <cell r="D418">
            <v>3.73</v>
          </cell>
          <cell r="E418">
            <v>1</v>
          </cell>
          <cell r="F418">
            <v>0</v>
          </cell>
          <cell r="G418">
            <v>0</v>
          </cell>
          <cell r="H418">
            <v>0</v>
          </cell>
          <cell r="I418">
            <v>7.0000000000000007E-2</v>
          </cell>
          <cell r="J418">
            <v>0</v>
          </cell>
          <cell r="K418">
            <v>7.0000000000000007E-2</v>
          </cell>
          <cell r="L418">
            <v>0</v>
          </cell>
          <cell r="M418">
            <v>0</v>
          </cell>
          <cell r="N418">
            <v>0</v>
          </cell>
          <cell r="O418">
            <v>0</v>
          </cell>
          <cell r="P418">
            <v>2</v>
          </cell>
        </row>
        <row r="419">
          <cell r="B419" t="str">
            <v xml:space="preserve">XS </v>
          </cell>
          <cell r="C419">
            <v>0.5</v>
          </cell>
          <cell r="D419">
            <v>3.73</v>
          </cell>
          <cell r="E419">
            <v>1</v>
          </cell>
          <cell r="F419">
            <v>0</v>
          </cell>
          <cell r="G419">
            <v>0</v>
          </cell>
          <cell r="H419">
            <v>0</v>
          </cell>
          <cell r="I419">
            <v>7.0000000000000007E-2</v>
          </cell>
          <cell r="J419">
            <v>0</v>
          </cell>
          <cell r="K419">
            <v>7.0000000000000007E-2</v>
          </cell>
          <cell r="L419">
            <v>0</v>
          </cell>
          <cell r="M419">
            <v>0</v>
          </cell>
          <cell r="N419">
            <v>0</v>
          </cell>
          <cell r="O419">
            <v>0</v>
          </cell>
          <cell r="P419">
            <v>2</v>
          </cell>
        </row>
        <row r="420">
          <cell r="B420" t="str">
            <v xml:space="preserve">XS </v>
          </cell>
          <cell r="C420">
            <v>0.5</v>
          </cell>
          <cell r="D420">
            <v>3.73</v>
          </cell>
          <cell r="E420">
            <v>1</v>
          </cell>
          <cell r="F420">
            <v>0</v>
          </cell>
          <cell r="G420">
            <v>0</v>
          </cell>
          <cell r="H420">
            <v>0</v>
          </cell>
          <cell r="I420">
            <v>7.0000000000000007E-2</v>
          </cell>
          <cell r="J420">
            <v>0</v>
          </cell>
          <cell r="K420">
            <v>7.0000000000000007E-2</v>
          </cell>
          <cell r="L420">
            <v>0</v>
          </cell>
          <cell r="M420">
            <v>0</v>
          </cell>
          <cell r="N420">
            <v>0</v>
          </cell>
          <cell r="O420">
            <v>0</v>
          </cell>
          <cell r="P420">
            <v>2</v>
          </cell>
        </row>
        <row r="421">
          <cell r="B421" t="str">
            <v xml:space="preserve">XS </v>
          </cell>
          <cell r="C421">
            <v>0.75</v>
          </cell>
          <cell r="D421">
            <v>3.91</v>
          </cell>
          <cell r="E421">
            <v>1</v>
          </cell>
          <cell r="F421">
            <v>0</v>
          </cell>
          <cell r="G421">
            <v>0</v>
          </cell>
          <cell r="H421">
            <v>0</v>
          </cell>
          <cell r="I421">
            <v>7.0000000000000007E-2</v>
          </cell>
          <cell r="J421">
            <v>0</v>
          </cell>
          <cell r="K421">
            <v>7.0000000000000007E-2</v>
          </cell>
          <cell r="L421">
            <v>0</v>
          </cell>
          <cell r="M421">
            <v>0</v>
          </cell>
          <cell r="N421">
            <v>0</v>
          </cell>
          <cell r="O421">
            <v>0</v>
          </cell>
          <cell r="P421">
            <v>2</v>
          </cell>
        </row>
        <row r="422">
          <cell r="B422" t="str">
            <v xml:space="preserve">XS </v>
          </cell>
          <cell r="C422">
            <v>0.75</v>
          </cell>
          <cell r="D422">
            <v>3.91</v>
          </cell>
          <cell r="E422">
            <v>1</v>
          </cell>
          <cell r="F422">
            <v>0</v>
          </cell>
          <cell r="G422">
            <v>0</v>
          </cell>
          <cell r="H422">
            <v>0</v>
          </cell>
          <cell r="I422">
            <v>7.0000000000000007E-2</v>
          </cell>
          <cell r="J422">
            <v>0</v>
          </cell>
          <cell r="K422">
            <v>7.0000000000000007E-2</v>
          </cell>
          <cell r="L422">
            <v>0</v>
          </cell>
          <cell r="M422">
            <v>0</v>
          </cell>
          <cell r="N422">
            <v>0</v>
          </cell>
          <cell r="O422">
            <v>0</v>
          </cell>
          <cell r="P422">
            <v>2</v>
          </cell>
        </row>
        <row r="423">
          <cell r="B423" t="str">
            <v xml:space="preserve">XS </v>
          </cell>
          <cell r="C423">
            <v>0.75</v>
          </cell>
          <cell r="D423">
            <v>3.91</v>
          </cell>
          <cell r="E423">
            <v>1</v>
          </cell>
          <cell r="F423">
            <v>0</v>
          </cell>
          <cell r="G423">
            <v>0</v>
          </cell>
          <cell r="H423">
            <v>0</v>
          </cell>
          <cell r="I423">
            <v>7.0000000000000007E-2</v>
          </cell>
          <cell r="J423">
            <v>0</v>
          </cell>
          <cell r="K423">
            <v>7.0000000000000007E-2</v>
          </cell>
          <cell r="L423">
            <v>0</v>
          </cell>
          <cell r="M423">
            <v>0</v>
          </cell>
          <cell r="N423">
            <v>0</v>
          </cell>
          <cell r="O423">
            <v>0</v>
          </cell>
          <cell r="P423">
            <v>2</v>
          </cell>
        </row>
        <row r="424">
          <cell r="B424" t="str">
            <v xml:space="preserve">XS </v>
          </cell>
          <cell r="C424">
            <v>1</v>
          </cell>
          <cell r="D424">
            <v>4.55</v>
          </cell>
          <cell r="E424">
            <v>1</v>
          </cell>
          <cell r="F424">
            <v>0</v>
          </cell>
          <cell r="G424">
            <v>0</v>
          </cell>
          <cell r="H424">
            <v>0</v>
          </cell>
          <cell r="I424">
            <v>0.15</v>
          </cell>
          <cell r="J424">
            <v>0</v>
          </cell>
          <cell r="K424">
            <v>0.15</v>
          </cell>
          <cell r="L424">
            <v>0</v>
          </cell>
          <cell r="M424">
            <v>0</v>
          </cell>
          <cell r="N424">
            <v>0</v>
          </cell>
          <cell r="O424">
            <v>0</v>
          </cell>
          <cell r="P424">
            <v>2</v>
          </cell>
        </row>
        <row r="425">
          <cell r="B425" t="str">
            <v xml:space="preserve">XS </v>
          </cell>
          <cell r="C425">
            <v>1</v>
          </cell>
          <cell r="D425">
            <v>4.55</v>
          </cell>
          <cell r="E425">
            <v>1</v>
          </cell>
          <cell r="F425">
            <v>0</v>
          </cell>
          <cell r="G425">
            <v>0</v>
          </cell>
          <cell r="H425">
            <v>0</v>
          </cell>
          <cell r="I425">
            <v>0.15</v>
          </cell>
          <cell r="J425">
            <v>0</v>
          </cell>
          <cell r="K425">
            <v>0.15</v>
          </cell>
          <cell r="L425">
            <v>0</v>
          </cell>
          <cell r="M425">
            <v>0</v>
          </cell>
          <cell r="N425">
            <v>0</v>
          </cell>
          <cell r="O425">
            <v>0</v>
          </cell>
          <cell r="P425">
            <v>2</v>
          </cell>
        </row>
        <row r="426">
          <cell r="B426" t="str">
            <v xml:space="preserve">XS </v>
          </cell>
          <cell r="C426">
            <v>1</v>
          </cell>
          <cell r="D426">
            <v>4.55</v>
          </cell>
          <cell r="E426">
            <v>1</v>
          </cell>
          <cell r="F426">
            <v>0</v>
          </cell>
          <cell r="G426">
            <v>0</v>
          </cell>
          <cell r="H426">
            <v>0</v>
          </cell>
          <cell r="I426">
            <v>0.15</v>
          </cell>
          <cell r="J426">
            <v>0</v>
          </cell>
          <cell r="K426">
            <v>0.15</v>
          </cell>
          <cell r="L426">
            <v>0</v>
          </cell>
          <cell r="M426">
            <v>0</v>
          </cell>
          <cell r="N426">
            <v>0</v>
          </cell>
          <cell r="O426">
            <v>0</v>
          </cell>
          <cell r="P426">
            <v>2</v>
          </cell>
        </row>
        <row r="427">
          <cell r="B427" t="str">
            <v xml:space="preserve">XS </v>
          </cell>
          <cell r="C427">
            <v>1.25</v>
          </cell>
          <cell r="D427">
            <v>4.8499999999999996</v>
          </cell>
          <cell r="E427">
            <v>1</v>
          </cell>
          <cell r="F427">
            <v>0</v>
          </cell>
          <cell r="G427">
            <v>0</v>
          </cell>
          <cell r="H427">
            <v>0</v>
          </cell>
          <cell r="I427">
            <v>0.13</v>
          </cell>
          <cell r="J427">
            <v>0.17</v>
          </cell>
          <cell r="K427">
            <v>0.30000000000000004</v>
          </cell>
          <cell r="L427">
            <v>0</v>
          </cell>
          <cell r="M427">
            <v>0</v>
          </cell>
          <cell r="N427">
            <v>0</v>
          </cell>
          <cell r="O427">
            <v>0</v>
          </cell>
          <cell r="P427">
            <v>2</v>
          </cell>
        </row>
        <row r="428">
          <cell r="B428" t="str">
            <v xml:space="preserve">XS </v>
          </cell>
          <cell r="C428">
            <v>1.25</v>
          </cell>
          <cell r="D428">
            <v>4.8499999999999996</v>
          </cell>
          <cell r="E428">
            <v>1</v>
          </cell>
          <cell r="F428">
            <v>0</v>
          </cell>
          <cell r="G428">
            <v>0</v>
          </cell>
          <cell r="H428">
            <v>0</v>
          </cell>
          <cell r="I428">
            <v>0.13</v>
          </cell>
          <cell r="J428">
            <v>0.17</v>
          </cell>
          <cell r="K428">
            <v>0.30000000000000004</v>
          </cell>
          <cell r="L428">
            <v>0</v>
          </cell>
          <cell r="M428">
            <v>0</v>
          </cell>
          <cell r="N428">
            <v>0</v>
          </cell>
          <cell r="O428">
            <v>0</v>
          </cell>
          <cell r="P428">
            <v>2</v>
          </cell>
        </row>
        <row r="429">
          <cell r="B429" t="str">
            <v xml:space="preserve">XS </v>
          </cell>
          <cell r="C429">
            <v>1.25</v>
          </cell>
          <cell r="D429">
            <v>4.8499999999999996</v>
          </cell>
          <cell r="E429">
            <v>1</v>
          </cell>
          <cell r="F429">
            <v>0</v>
          </cell>
          <cell r="G429">
            <v>0</v>
          </cell>
          <cell r="H429">
            <v>0</v>
          </cell>
          <cell r="I429">
            <v>0.13</v>
          </cell>
          <cell r="J429">
            <v>0.17</v>
          </cell>
          <cell r="K429">
            <v>0.30000000000000004</v>
          </cell>
          <cell r="L429">
            <v>0</v>
          </cell>
          <cell r="M429">
            <v>0</v>
          </cell>
          <cell r="N429">
            <v>0</v>
          </cell>
          <cell r="O429">
            <v>0</v>
          </cell>
          <cell r="P429">
            <v>2</v>
          </cell>
        </row>
        <row r="430">
          <cell r="B430" t="str">
            <v xml:space="preserve">XS </v>
          </cell>
          <cell r="C430">
            <v>1.5</v>
          </cell>
          <cell r="D430">
            <v>5.08</v>
          </cell>
          <cell r="E430">
            <v>1</v>
          </cell>
          <cell r="F430">
            <v>0</v>
          </cell>
          <cell r="G430">
            <v>0</v>
          </cell>
          <cell r="H430">
            <v>0</v>
          </cell>
          <cell r="I430">
            <v>0.15</v>
          </cell>
          <cell r="J430">
            <v>0.15</v>
          </cell>
          <cell r="K430">
            <v>0.3</v>
          </cell>
          <cell r="L430">
            <v>0</v>
          </cell>
          <cell r="M430">
            <v>0</v>
          </cell>
          <cell r="N430">
            <v>0</v>
          </cell>
          <cell r="O430">
            <v>0</v>
          </cell>
          <cell r="P430">
            <v>2</v>
          </cell>
        </row>
        <row r="431">
          <cell r="B431" t="str">
            <v xml:space="preserve">XS </v>
          </cell>
          <cell r="C431">
            <v>1.5</v>
          </cell>
          <cell r="D431">
            <v>5.08</v>
          </cell>
          <cell r="E431">
            <v>1</v>
          </cell>
          <cell r="F431">
            <v>0</v>
          </cell>
          <cell r="G431">
            <v>0</v>
          </cell>
          <cell r="H431">
            <v>0</v>
          </cell>
          <cell r="I431">
            <v>0.15</v>
          </cell>
          <cell r="J431">
            <v>0.15</v>
          </cell>
          <cell r="K431">
            <v>0.3</v>
          </cell>
          <cell r="L431">
            <v>0</v>
          </cell>
          <cell r="M431">
            <v>0</v>
          </cell>
          <cell r="N431">
            <v>0</v>
          </cell>
          <cell r="O431">
            <v>0</v>
          </cell>
          <cell r="P431">
            <v>2</v>
          </cell>
        </row>
        <row r="432">
          <cell r="B432" t="str">
            <v xml:space="preserve">XS </v>
          </cell>
          <cell r="C432">
            <v>1.5</v>
          </cell>
          <cell r="D432">
            <v>5.08</v>
          </cell>
          <cell r="E432">
            <v>1</v>
          </cell>
          <cell r="F432">
            <v>0</v>
          </cell>
          <cell r="G432">
            <v>0</v>
          </cell>
          <cell r="H432">
            <v>0</v>
          </cell>
          <cell r="I432">
            <v>0.15</v>
          </cell>
          <cell r="J432">
            <v>0.15</v>
          </cell>
          <cell r="K432">
            <v>0.3</v>
          </cell>
          <cell r="L432">
            <v>0</v>
          </cell>
          <cell r="M432">
            <v>0</v>
          </cell>
          <cell r="N432">
            <v>0</v>
          </cell>
          <cell r="O432">
            <v>0</v>
          </cell>
          <cell r="P432">
            <v>2</v>
          </cell>
        </row>
        <row r="433">
          <cell r="B433" t="str">
            <v xml:space="preserve">XS </v>
          </cell>
          <cell r="C433">
            <v>2</v>
          </cell>
          <cell r="D433">
            <v>5.54</v>
          </cell>
          <cell r="E433">
            <v>1</v>
          </cell>
          <cell r="F433">
            <v>0</v>
          </cell>
          <cell r="G433">
            <v>0</v>
          </cell>
          <cell r="H433">
            <v>0</v>
          </cell>
          <cell r="I433">
            <v>0.2</v>
          </cell>
          <cell r="J433">
            <v>0.25</v>
          </cell>
          <cell r="K433">
            <v>0.45</v>
          </cell>
          <cell r="L433">
            <v>0</v>
          </cell>
          <cell r="M433">
            <v>0</v>
          </cell>
          <cell r="N433">
            <v>0</v>
          </cell>
          <cell r="O433">
            <v>0</v>
          </cell>
          <cell r="P433">
            <v>2</v>
          </cell>
        </row>
        <row r="434">
          <cell r="B434" t="str">
            <v xml:space="preserve">XS </v>
          </cell>
          <cell r="C434">
            <v>2</v>
          </cell>
          <cell r="D434">
            <v>5.54</v>
          </cell>
          <cell r="E434">
            <v>1</v>
          </cell>
          <cell r="F434">
            <v>0</v>
          </cell>
          <cell r="G434">
            <v>0</v>
          </cell>
          <cell r="H434">
            <v>0</v>
          </cell>
          <cell r="I434">
            <v>0.2</v>
          </cell>
          <cell r="J434">
            <v>0.25</v>
          </cell>
          <cell r="K434">
            <v>0.45</v>
          </cell>
          <cell r="L434">
            <v>0</v>
          </cell>
          <cell r="M434">
            <v>0</v>
          </cell>
          <cell r="N434">
            <v>0</v>
          </cell>
          <cell r="O434">
            <v>0</v>
          </cell>
          <cell r="P434">
            <v>2</v>
          </cell>
        </row>
        <row r="435">
          <cell r="B435" t="str">
            <v xml:space="preserve">XS </v>
          </cell>
          <cell r="C435">
            <v>2</v>
          </cell>
          <cell r="D435">
            <v>5.54</v>
          </cell>
          <cell r="E435">
            <v>1</v>
          </cell>
          <cell r="F435">
            <v>0</v>
          </cell>
          <cell r="G435">
            <v>0</v>
          </cell>
          <cell r="H435">
            <v>0</v>
          </cell>
          <cell r="I435">
            <v>0.2</v>
          </cell>
          <cell r="J435">
            <v>0.25</v>
          </cell>
          <cell r="K435">
            <v>0.45</v>
          </cell>
          <cell r="L435">
            <v>0</v>
          </cell>
          <cell r="M435">
            <v>0</v>
          </cell>
          <cell r="N435">
            <v>0</v>
          </cell>
          <cell r="O435">
            <v>0</v>
          </cell>
          <cell r="P435">
            <v>2</v>
          </cell>
        </row>
        <row r="436">
          <cell r="B436" t="str">
            <v xml:space="preserve">XS </v>
          </cell>
          <cell r="C436">
            <v>2.5</v>
          </cell>
          <cell r="D436">
            <v>7.01</v>
          </cell>
          <cell r="E436">
            <v>1</v>
          </cell>
          <cell r="F436">
            <v>0</v>
          </cell>
          <cell r="G436">
            <v>0</v>
          </cell>
          <cell r="H436">
            <v>0</v>
          </cell>
          <cell r="I436">
            <v>0.25</v>
          </cell>
          <cell r="J436">
            <v>0.5</v>
          </cell>
          <cell r="K436">
            <v>0.75</v>
          </cell>
          <cell r="L436">
            <v>0</v>
          </cell>
          <cell r="M436">
            <v>0</v>
          </cell>
          <cell r="N436">
            <v>0</v>
          </cell>
          <cell r="O436">
            <v>0</v>
          </cell>
          <cell r="P436">
            <v>2</v>
          </cell>
        </row>
        <row r="437">
          <cell r="B437" t="str">
            <v xml:space="preserve">XS </v>
          </cell>
          <cell r="C437">
            <v>3</v>
          </cell>
          <cell r="D437">
            <v>7.62</v>
          </cell>
          <cell r="E437">
            <v>1</v>
          </cell>
          <cell r="F437">
            <v>0</v>
          </cell>
          <cell r="G437">
            <v>0</v>
          </cell>
          <cell r="H437">
            <v>0</v>
          </cell>
          <cell r="I437">
            <v>0.3</v>
          </cell>
          <cell r="J437">
            <v>0.6</v>
          </cell>
          <cell r="K437">
            <v>0.89999999999999991</v>
          </cell>
          <cell r="L437">
            <v>0</v>
          </cell>
          <cell r="M437">
            <v>0</v>
          </cell>
          <cell r="N437">
            <v>0</v>
          </cell>
          <cell r="O437">
            <v>0</v>
          </cell>
          <cell r="P437">
            <v>2</v>
          </cell>
        </row>
        <row r="438">
          <cell r="B438" t="str">
            <v xml:space="preserve">XS </v>
          </cell>
          <cell r="C438">
            <v>3.5</v>
          </cell>
          <cell r="D438">
            <v>8.08</v>
          </cell>
          <cell r="E438">
            <v>1</v>
          </cell>
          <cell r="F438">
            <v>0</v>
          </cell>
          <cell r="G438">
            <v>0</v>
          </cell>
          <cell r="H438">
            <v>0</v>
          </cell>
          <cell r="I438">
            <v>0.35</v>
          </cell>
          <cell r="J438">
            <v>0.85</v>
          </cell>
          <cell r="K438">
            <v>1.2</v>
          </cell>
          <cell r="L438">
            <v>0</v>
          </cell>
          <cell r="M438">
            <v>0</v>
          </cell>
          <cell r="N438">
            <v>0</v>
          </cell>
          <cell r="O438">
            <v>0</v>
          </cell>
          <cell r="P438">
            <v>3</v>
          </cell>
        </row>
        <row r="439">
          <cell r="B439" t="str">
            <v xml:space="preserve">XS </v>
          </cell>
          <cell r="C439">
            <v>4</v>
          </cell>
          <cell r="D439">
            <v>8.56</v>
          </cell>
          <cell r="E439">
            <v>1</v>
          </cell>
          <cell r="F439">
            <v>0</v>
          </cell>
          <cell r="G439">
            <v>0</v>
          </cell>
          <cell r="H439">
            <v>0</v>
          </cell>
          <cell r="I439">
            <v>0.41</v>
          </cell>
          <cell r="J439">
            <v>0.93</v>
          </cell>
          <cell r="K439">
            <v>1.34</v>
          </cell>
          <cell r="L439">
            <v>0</v>
          </cell>
          <cell r="M439">
            <v>0</v>
          </cell>
          <cell r="N439">
            <v>0</v>
          </cell>
          <cell r="O439">
            <v>0</v>
          </cell>
          <cell r="P439">
            <v>3</v>
          </cell>
        </row>
        <row r="440">
          <cell r="B440" t="str">
            <v xml:space="preserve">XS </v>
          </cell>
          <cell r="C440">
            <v>5</v>
          </cell>
          <cell r="D440">
            <v>9.5299999999999994</v>
          </cell>
          <cell r="E440">
            <v>1</v>
          </cell>
          <cell r="F440">
            <v>0</v>
          </cell>
          <cell r="G440">
            <v>0</v>
          </cell>
          <cell r="H440">
            <v>0</v>
          </cell>
          <cell r="I440">
            <v>0.51</v>
          </cell>
          <cell r="J440">
            <v>1.59</v>
          </cell>
          <cell r="K440">
            <v>2.1</v>
          </cell>
          <cell r="L440">
            <v>0</v>
          </cell>
          <cell r="M440">
            <v>0</v>
          </cell>
          <cell r="N440">
            <v>0</v>
          </cell>
          <cell r="O440">
            <v>0</v>
          </cell>
          <cell r="P440">
            <v>4</v>
          </cell>
        </row>
        <row r="441">
          <cell r="B441" t="str">
            <v xml:space="preserve">XS </v>
          </cell>
          <cell r="C441">
            <v>6</v>
          </cell>
          <cell r="D441">
            <v>10.97</v>
          </cell>
          <cell r="E441">
            <v>1.25</v>
          </cell>
          <cell r="F441">
            <v>0</v>
          </cell>
          <cell r="G441">
            <v>0</v>
          </cell>
          <cell r="H441">
            <v>0</v>
          </cell>
          <cell r="I441">
            <v>0.61</v>
          </cell>
          <cell r="J441">
            <v>2.69</v>
          </cell>
          <cell r="K441">
            <v>3.3</v>
          </cell>
          <cell r="L441">
            <v>0</v>
          </cell>
          <cell r="M441">
            <v>0</v>
          </cell>
          <cell r="N441">
            <v>0</v>
          </cell>
          <cell r="O441">
            <v>0</v>
          </cell>
          <cell r="P441">
            <v>4</v>
          </cell>
        </row>
        <row r="442">
          <cell r="B442" t="str">
            <v xml:space="preserve">XS </v>
          </cell>
          <cell r="C442">
            <v>8</v>
          </cell>
          <cell r="D442">
            <v>12.7</v>
          </cell>
          <cell r="E442">
            <v>1.25</v>
          </cell>
          <cell r="F442">
            <v>0</v>
          </cell>
          <cell r="G442">
            <v>0</v>
          </cell>
          <cell r="H442">
            <v>0</v>
          </cell>
          <cell r="I442">
            <v>0.81</v>
          </cell>
          <cell r="J442">
            <v>4.58</v>
          </cell>
          <cell r="K442">
            <v>5.3900000000000006</v>
          </cell>
          <cell r="L442">
            <v>0</v>
          </cell>
          <cell r="M442">
            <v>0</v>
          </cell>
          <cell r="N442">
            <v>0</v>
          </cell>
          <cell r="O442">
            <v>0</v>
          </cell>
          <cell r="P442">
            <v>4</v>
          </cell>
        </row>
        <row r="443">
          <cell r="B443" t="str">
            <v xml:space="preserve">XS </v>
          </cell>
          <cell r="C443">
            <v>10</v>
          </cell>
          <cell r="D443">
            <v>12.7</v>
          </cell>
          <cell r="E443">
            <v>1.25</v>
          </cell>
          <cell r="F443">
            <v>0</v>
          </cell>
          <cell r="G443">
            <v>0</v>
          </cell>
          <cell r="H443">
            <v>0</v>
          </cell>
          <cell r="I443">
            <v>1.01</v>
          </cell>
          <cell r="J443">
            <v>5.74</v>
          </cell>
          <cell r="K443">
            <v>6.75</v>
          </cell>
          <cell r="L443">
            <v>0</v>
          </cell>
          <cell r="M443">
            <v>0</v>
          </cell>
          <cell r="N443">
            <v>0</v>
          </cell>
          <cell r="O443">
            <v>0</v>
          </cell>
          <cell r="P443">
            <v>4</v>
          </cell>
        </row>
        <row r="444">
          <cell r="B444" t="str">
            <v xml:space="preserve">XS </v>
          </cell>
          <cell r="C444">
            <v>12</v>
          </cell>
          <cell r="D444">
            <v>12.7</v>
          </cell>
          <cell r="E444">
            <v>1.25</v>
          </cell>
          <cell r="F444">
            <v>0</v>
          </cell>
          <cell r="G444">
            <v>0</v>
          </cell>
          <cell r="H444">
            <v>0</v>
          </cell>
          <cell r="I444">
            <v>1.22</v>
          </cell>
          <cell r="J444">
            <v>6.73</v>
          </cell>
          <cell r="K444">
            <v>7.95</v>
          </cell>
          <cell r="L444">
            <v>0</v>
          </cell>
          <cell r="M444">
            <v>0</v>
          </cell>
          <cell r="N444">
            <v>0</v>
          </cell>
          <cell r="O444">
            <v>0</v>
          </cell>
          <cell r="P444">
            <v>6</v>
          </cell>
        </row>
        <row r="445">
          <cell r="B445" t="str">
            <v xml:space="preserve">XS </v>
          </cell>
          <cell r="C445">
            <v>14</v>
          </cell>
          <cell r="D445">
            <v>12.7</v>
          </cell>
          <cell r="E445">
            <v>1.25</v>
          </cell>
          <cell r="F445">
            <v>0</v>
          </cell>
          <cell r="G445">
            <v>0</v>
          </cell>
          <cell r="H445">
            <v>0</v>
          </cell>
          <cell r="I445">
            <v>1.42</v>
          </cell>
          <cell r="J445">
            <v>7.28</v>
          </cell>
          <cell r="K445">
            <v>8.6999999999999993</v>
          </cell>
          <cell r="L445">
            <v>0</v>
          </cell>
          <cell r="M445">
            <v>0</v>
          </cell>
          <cell r="N445">
            <v>0</v>
          </cell>
          <cell r="O445">
            <v>0</v>
          </cell>
          <cell r="P445">
            <v>6</v>
          </cell>
        </row>
        <row r="446">
          <cell r="B446" t="str">
            <v xml:space="preserve">XS </v>
          </cell>
          <cell r="C446">
            <v>16</v>
          </cell>
          <cell r="D446">
            <v>12.7</v>
          </cell>
          <cell r="E446">
            <v>1.25</v>
          </cell>
          <cell r="F446">
            <v>0</v>
          </cell>
          <cell r="G446">
            <v>0</v>
          </cell>
          <cell r="H446">
            <v>0</v>
          </cell>
          <cell r="I446">
            <v>1.62</v>
          </cell>
          <cell r="J446">
            <v>8.42</v>
          </cell>
          <cell r="K446">
            <v>10.039999999999999</v>
          </cell>
          <cell r="L446">
            <v>0</v>
          </cell>
          <cell r="M446">
            <v>0</v>
          </cell>
          <cell r="N446">
            <v>0</v>
          </cell>
          <cell r="O446">
            <v>0</v>
          </cell>
          <cell r="P446">
            <v>6</v>
          </cell>
        </row>
        <row r="447">
          <cell r="B447" t="str">
            <v xml:space="preserve">XS </v>
          </cell>
          <cell r="C447">
            <v>18</v>
          </cell>
          <cell r="D447">
            <v>12.7</v>
          </cell>
          <cell r="E447">
            <v>1.25</v>
          </cell>
          <cell r="F447">
            <v>0</v>
          </cell>
          <cell r="G447">
            <v>0</v>
          </cell>
          <cell r="H447">
            <v>0</v>
          </cell>
          <cell r="I447">
            <v>1.82</v>
          </cell>
          <cell r="J447">
            <v>9.42</v>
          </cell>
          <cell r="K447">
            <v>11.24</v>
          </cell>
          <cell r="L447">
            <v>0</v>
          </cell>
          <cell r="M447">
            <v>0</v>
          </cell>
          <cell r="N447">
            <v>0</v>
          </cell>
          <cell r="O447">
            <v>0</v>
          </cell>
          <cell r="P447">
            <v>6</v>
          </cell>
        </row>
        <row r="448">
          <cell r="B448" t="str">
            <v xml:space="preserve">XS </v>
          </cell>
          <cell r="C448">
            <v>20</v>
          </cell>
          <cell r="D448">
            <v>12.7</v>
          </cell>
          <cell r="E448">
            <v>1.25</v>
          </cell>
          <cell r="F448">
            <v>0</v>
          </cell>
          <cell r="G448">
            <v>0</v>
          </cell>
          <cell r="H448">
            <v>0</v>
          </cell>
          <cell r="I448">
            <v>2.0299999999999998</v>
          </cell>
          <cell r="J448">
            <v>10.42</v>
          </cell>
          <cell r="K448">
            <v>12.45</v>
          </cell>
          <cell r="L448">
            <v>0</v>
          </cell>
          <cell r="M448">
            <v>0</v>
          </cell>
          <cell r="N448">
            <v>0</v>
          </cell>
          <cell r="O448">
            <v>0</v>
          </cell>
          <cell r="P448">
            <v>7</v>
          </cell>
        </row>
        <row r="449">
          <cell r="B449" t="str">
            <v xml:space="preserve">XS </v>
          </cell>
          <cell r="C449">
            <v>22</v>
          </cell>
          <cell r="D449">
            <v>12.7</v>
          </cell>
          <cell r="E449">
            <v>1.25</v>
          </cell>
          <cell r="F449">
            <v>0</v>
          </cell>
          <cell r="G449">
            <v>0</v>
          </cell>
          <cell r="H449">
            <v>0</v>
          </cell>
          <cell r="I449">
            <v>2.23</v>
          </cell>
          <cell r="J449">
            <v>11.72</v>
          </cell>
          <cell r="K449">
            <v>13.950000000000001</v>
          </cell>
          <cell r="L449">
            <v>0</v>
          </cell>
          <cell r="M449">
            <v>0</v>
          </cell>
          <cell r="N449">
            <v>0</v>
          </cell>
          <cell r="O449">
            <v>0</v>
          </cell>
          <cell r="P449">
            <v>8</v>
          </cell>
        </row>
        <row r="450">
          <cell r="B450" t="str">
            <v xml:space="preserve">XS </v>
          </cell>
          <cell r="C450">
            <v>24</v>
          </cell>
          <cell r="D450">
            <v>12.7</v>
          </cell>
          <cell r="E450">
            <v>1.25</v>
          </cell>
          <cell r="F450">
            <v>0</v>
          </cell>
          <cell r="G450">
            <v>0</v>
          </cell>
          <cell r="H450">
            <v>0</v>
          </cell>
          <cell r="I450">
            <v>2.4300000000000002</v>
          </cell>
          <cell r="J450">
            <v>12.57</v>
          </cell>
          <cell r="K450">
            <v>15</v>
          </cell>
          <cell r="L450">
            <v>0</v>
          </cell>
          <cell r="M450">
            <v>0</v>
          </cell>
          <cell r="N450">
            <v>0</v>
          </cell>
          <cell r="O450">
            <v>0</v>
          </cell>
          <cell r="P450">
            <v>8</v>
          </cell>
        </row>
        <row r="451">
          <cell r="B451" t="str">
            <v xml:space="preserve">XS </v>
          </cell>
          <cell r="C451">
            <v>26</v>
          </cell>
          <cell r="D451">
            <v>12.7</v>
          </cell>
          <cell r="E451">
            <v>1.25</v>
          </cell>
          <cell r="F451">
            <v>0</v>
          </cell>
          <cell r="G451">
            <v>0</v>
          </cell>
          <cell r="H451">
            <v>0</v>
          </cell>
          <cell r="I451">
            <v>2.64</v>
          </cell>
          <cell r="J451">
            <v>13.86</v>
          </cell>
          <cell r="K451">
            <v>16.5</v>
          </cell>
          <cell r="L451">
            <v>0</v>
          </cell>
          <cell r="M451">
            <v>0</v>
          </cell>
          <cell r="N451">
            <v>0</v>
          </cell>
          <cell r="O451">
            <v>0</v>
          </cell>
          <cell r="P451">
            <v>9</v>
          </cell>
        </row>
        <row r="452">
          <cell r="B452" t="str">
            <v xml:space="preserve">XS </v>
          </cell>
          <cell r="C452">
            <v>28</v>
          </cell>
          <cell r="D452">
            <v>12.7</v>
          </cell>
          <cell r="E452">
            <v>1.25</v>
          </cell>
          <cell r="F452">
            <v>0</v>
          </cell>
          <cell r="G452">
            <v>0</v>
          </cell>
          <cell r="H452">
            <v>0</v>
          </cell>
          <cell r="I452">
            <v>2.84</v>
          </cell>
          <cell r="J452">
            <v>15.16</v>
          </cell>
          <cell r="K452">
            <v>18</v>
          </cell>
          <cell r="L452">
            <v>0</v>
          </cell>
          <cell r="M452">
            <v>0</v>
          </cell>
          <cell r="N452">
            <v>0</v>
          </cell>
          <cell r="O452">
            <v>0</v>
          </cell>
          <cell r="P452">
            <v>9</v>
          </cell>
        </row>
        <row r="453">
          <cell r="B453" t="str">
            <v xml:space="preserve">XS </v>
          </cell>
          <cell r="C453">
            <v>30</v>
          </cell>
          <cell r="D453">
            <v>12.7</v>
          </cell>
          <cell r="E453">
            <v>1.25</v>
          </cell>
          <cell r="F453">
            <v>0</v>
          </cell>
          <cell r="G453">
            <v>0</v>
          </cell>
          <cell r="H453">
            <v>0</v>
          </cell>
          <cell r="I453">
            <v>3.04</v>
          </cell>
          <cell r="J453">
            <v>16.45</v>
          </cell>
          <cell r="K453">
            <v>19.489999999999998</v>
          </cell>
          <cell r="L453">
            <v>0</v>
          </cell>
          <cell r="M453">
            <v>0</v>
          </cell>
          <cell r="N453">
            <v>0</v>
          </cell>
          <cell r="O453">
            <v>0</v>
          </cell>
          <cell r="P453">
            <v>10</v>
          </cell>
        </row>
        <row r="454">
          <cell r="B454" t="str">
            <v xml:space="preserve">XS </v>
          </cell>
          <cell r="C454">
            <v>32</v>
          </cell>
          <cell r="D454">
            <v>12.7</v>
          </cell>
          <cell r="E454">
            <v>1.25</v>
          </cell>
          <cell r="F454">
            <v>0</v>
          </cell>
          <cell r="G454">
            <v>0</v>
          </cell>
          <cell r="H454">
            <v>0</v>
          </cell>
          <cell r="I454">
            <v>3.24</v>
          </cell>
          <cell r="J454">
            <v>17.75</v>
          </cell>
          <cell r="K454">
            <v>20.990000000000002</v>
          </cell>
          <cell r="L454">
            <v>0</v>
          </cell>
          <cell r="M454">
            <v>0</v>
          </cell>
          <cell r="N454">
            <v>0</v>
          </cell>
          <cell r="O454">
            <v>0</v>
          </cell>
          <cell r="P454">
            <v>11</v>
          </cell>
        </row>
        <row r="455">
          <cell r="B455" t="str">
            <v xml:space="preserve">XS </v>
          </cell>
          <cell r="C455">
            <v>34</v>
          </cell>
          <cell r="D455">
            <v>12.7</v>
          </cell>
          <cell r="E455">
            <v>1.25</v>
          </cell>
          <cell r="F455">
            <v>0</v>
          </cell>
          <cell r="G455">
            <v>0</v>
          </cell>
          <cell r="H455">
            <v>0</v>
          </cell>
          <cell r="I455">
            <v>3.45</v>
          </cell>
          <cell r="J455">
            <v>18.54</v>
          </cell>
          <cell r="K455">
            <v>21.99</v>
          </cell>
          <cell r="L455">
            <v>0</v>
          </cell>
          <cell r="M455">
            <v>0</v>
          </cell>
          <cell r="N455">
            <v>0</v>
          </cell>
          <cell r="O455">
            <v>0</v>
          </cell>
          <cell r="P455">
            <v>12</v>
          </cell>
        </row>
        <row r="456">
          <cell r="B456" t="str">
            <v xml:space="preserve">XS </v>
          </cell>
          <cell r="C456">
            <v>36</v>
          </cell>
          <cell r="D456">
            <v>12.7</v>
          </cell>
          <cell r="E456">
            <v>1.25</v>
          </cell>
          <cell r="F456">
            <v>0</v>
          </cell>
          <cell r="G456">
            <v>0</v>
          </cell>
          <cell r="H456">
            <v>0</v>
          </cell>
          <cell r="I456">
            <v>3.65</v>
          </cell>
          <cell r="J456">
            <v>18.84</v>
          </cell>
          <cell r="K456">
            <v>22.49</v>
          </cell>
          <cell r="L456">
            <v>0</v>
          </cell>
          <cell r="M456">
            <v>0</v>
          </cell>
          <cell r="N456">
            <v>0</v>
          </cell>
          <cell r="O456">
            <v>0</v>
          </cell>
          <cell r="P456">
            <v>12</v>
          </cell>
        </row>
        <row r="457">
          <cell r="B457" t="str">
            <v xml:space="preserve">XS </v>
          </cell>
          <cell r="C457">
            <v>38</v>
          </cell>
          <cell r="D457">
            <v>12.7</v>
          </cell>
          <cell r="E457">
            <v>1.25</v>
          </cell>
          <cell r="F457">
            <v>0</v>
          </cell>
          <cell r="G457">
            <v>0</v>
          </cell>
          <cell r="H457">
            <v>0</v>
          </cell>
          <cell r="I457">
            <v>3.85</v>
          </cell>
          <cell r="J457">
            <v>19.89</v>
          </cell>
          <cell r="K457">
            <v>23.740000000000002</v>
          </cell>
          <cell r="L457">
            <v>0</v>
          </cell>
          <cell r="M457">
            <v>0</v>
          </cell>
          <cell r="N457">
            <v>0</v>
          </cell>
          <cell r="O457">
            <v>0</v>
          </cell>
          <cell r="P457">
            <v>13</v>
          </cell>
        </row>
        <row r="458">
          <cell r="B458" t="str">
            <v xml:space="preserve">XS </v>
          </cell>
          <cell r="C458">
            <v>40</v>
          </cell>
          <cell r="D458">
            <v>12.7</v>
          </cell>
          <cell r="E458">
            <v>1.25</v>
          </cell>
          <cell r="F458">
            <v>0</v>
          </cell>
          <cell r="G458">
            <v>0</v>
          </cell>
          <cell r="H458">
            <v>0</v>
          </cell>
          <cell r="I458">
            <v>4.0599999999999996</v>
          </cell>
          <cell r="J458">
            <v>21.66</v>
          </cell>
          <cell r="K458">
            <v>25.72</v>
          </cell>
          <cell r="L458">
            <v>0</v>
          </cell>
          <cell r="M458">
            <v>0</v>
          </cell>
          <cell r="N458">
            <v>0</v>
          </cell>
          <cell r="O458">
            <v>0</v>
          </cell>
          <cell r="P458">
            <v>14</v>
          </cell>
        </row>
        <row r="459">
          <cell r="B459" t="str">
            <v xml:space="preserve">XS </v>
          </cell>
          <cell r="C459">
            <v>42</v>
          </cell>
          <cell r="D459">
            <v>12.7</v>
          </cell>
          <cell r="E459">
            <v>1.25</v>
          </cell>
          <cell r="F459">
            <v>0</v>
          </cell>
          <cell r="G459">
            <v>0</v>
          </cell>
          <cell r="H459">
            <v>0</v>
          </cell>
          <cell r="I459">
            <v>4.26</v>
          </cell>
          <cell r="J459">
            <v>22.74</v>
          </cell>
          <cell r="K459">
            <v>27</v>
          </cell>
          <cell r="L459">
            <v>0</v>
          </cell>
          <cell r="M459">
            <v>0</v>
          </cell>
          <cell r="N459">
            <v>0</v>
          </cell>
          <cell r="O459">
            <v>0</v>
          </cell>
          <cell r="P459">
            <v>14</v>
          </cell>
        </row>
        <row r="460">
          <cell r="B460" t="str">
            <v xml:space="preserve">XS </v>
          </cell>
          <cell r="C460">
            <v>44</v>
          </cell>
          <cell r="D460">
            <v>12.7</v>
          </cell>
          <cell r="E460">
            <v>1.25</v>
          </cell>
          <cell r="F460">
            <v>0</v>
          </cell>
          <cell r="G460">
            <v>0</v>
          </cell>
          <cell r="H460">
            <v>0</v>
          </cell>
          <cell r="I460">
            <v>4.47</v>
          </cell>
          <cell r="J460">
            <v>27.16</v>
          </cell>
          <cell r="K460">
            <v>31.63</v>
          </cell>
          <cell r="L460">
            <v>0</v>
          </cell>
          <cell r="M460">
            <v>0</v>
          </cell>
          <cell r="N460">
            <v>0</v>
          </cell>
          <cell r="O460">
            <v>0</v>
          </cell>
          <cell r="P460">
            <v>15</v>
          </cell>
        </row>
        <row r="461">
          <cell r="B461" t="str">
            <v xml:space="preserve">XS </v>
          </cell>
          <cell r="C461">
            <v>46</v>
          </cell>
          <cell r="D461">
            <v>12.7</v>
          </cell>
          <cell r="E461">
            <v>1.25</v>
          </cell>
          <cell r="F461">
            <v>0</v>
          </cell>
          <cell r="G461">
            <v>0</v>
          </cell>
          <cell r="H461">
            <v>0</v>
          </cell>
          <cell r="I461">
            <v>4.67</v>
          </cell>
          <cell r="J461">
            <v>28.4</v>
          </cell>
          <cell r="K461">
            <v>33.07</v>
          </cell>
          <cell r="L461">
            <v>0</v>
          </cell>
          <cell r="M461">
            <v>0</v>
          </cell>
          <cell r="N461">
            <v>0</v>
          </cell>
          <cell r="O461">
            <v>0</v>
          </cell>
          <cell r="P461">
            <v>16</v>
          </cell>
        </row>
        <row r="462">
          <cell r="B462" t="str">
            <v xml:space="preserve">XS </v>
          </cell>
          <cell r="C462">
            <v>48</v>
          </cell>
          <cell r="D462">
            <v>12.7</v>
          </cell>
          <cell r="E462">
            <v>1.25</v>
          </cell>
          <cell r="F462">
            <v>0</v>
          </cell>
          <cell r="G462">
            <v>0</v>
          </cell>
          <cell r="H462">
            <v>0</v>
          </cell>
          <cell r="I462">
            <v>4.87</v>
          </cell>
          <cell r="J462">
            <v>29.63</v>
          </cell>
          <cell r="K462">
            <v>34.5</v>
          </cell>
          <cell r="L462">
            <v>0</v>
          </cell>
          <cell r="M462">
            <v>0</v>
          </cell>
          <cell r="N462">
            <v>0</v>
          </cell>
          <cell r="O462">
            <v>0</v>
          </cell>
          <cell r="P462">
            <v>16</v>
          </cell>
        </row>
        <row r="463">
          <cell r="B463" t="str">
            <v>XXS</v>
          </cell>
          <cell r="C463">
            <v>0.5</v>
          </cell>
          <cell r="D463">
            <v>7.47</v>
          </cell>
          <cell r="E463">
            <v>1</v>
          </cell>
          <cell r="F463">
            <v>0</v>
          </cell>
          <cell r="G463">
            <v>0</v>
          </cell>
          <cell r="H463">
            <v>0</v>
          </cell>
          <cell r="I463">
            <v>7.0000000000000007E-2</v>
          </cell>
          <cell r="J463">
            <v>0.23</v>
          </cell>
          <cell r="K463">
            <v>0.30000000000000004</v>
          </cell>
          <cell r="L463">
            <v>0</v>
          </cell>
          <cell r="M463">
            <v>0</v>
          </cell>
          <cell r="N463">
            <v>0</v>
          </cell>
          <cell r="O463">
            <v>0</v>
          </cell>
          <cell r="P463">
            <v>2</v>
          </cell>
        </row>
        <row r="464">
          <cell r="B464" t="str">
            <v>XXS</v>
          </cell>
          <cell r="C464">
            <v>0.5</v>
          </cell>
          <cell r="D464">
            <v>7.47</v>
          </cell>
          <cell r="E464">
            <v>1</v>
          </cell>
          <cell r="F464">
            <v>0</v>
          </cell>
          <cell r="G464">
            <v>0</v>
          </cell>
          <cell r="H464">
            <v>0</v>
          </cell>
          <cell r="I464">
            <v>7.0000000000000007E-2</v>
          </cell>
          <cell r="J464">
            <v>0.23</v>
          </cell>
          <cell r="K464">
            <v>0.30000000000000004</v>
          </cell>
          <cell r="L464">
            <v>0</v>
          </cell>
          <cell r="M464">
            <v>0</v>
          </cell>
          <cell r="N464">
            <v>0</v>
          </cell>
          <cell r="O464">
            <v>0</v>
          </cell>
          <cell r="P464">
            <v>2</v>
          </cell>
        </row>
        <row r="465">
          <cell r="B465" t="str">
            <v>XXS</v>
          </cell>
          <cell r="C465">
            <v>0.5</v>
          </cell>
          <cell r="D465">
            <v>7.47</v>
          </cell>
          <cell r="E465">
            <v>1</v>
          </cell>
          <cell r="F465">
            <v>0</v>
          </cell>
          <cell r="G465">
            <v>0</v>
          </cell>
          <cell r="H465">
            <v>0</v>
          </cell>
          <cell r="I465">
            <v>7.0000000000000007E-2</v>
          </cell>
          <cell r="J465">
            <v>0.23</v>
          </cell>
          <cell r="K465">
            <v>0.30000000000000004</v>
          </cell>
          <cell r="L465">
            <v>0</v>
          </cell>
          <cell r="M465">
            <v>0</v>
          </cell>
          <cell r="N465">
            <v>0</v>
          </cell>
          <cell r="O465">
            <v>0</v>
          </cell>
          <cell r="P465">
            <v>2</v>
          </cell>
        </row>
        <row r="466">
          <cell r="B466" t="str">
            <v>XXS</v>
          </cell>
          <cell r="C466">
            <v>0.75</v>
          </cell>
          <cell r="D466">
            <v>7.82</v>
          </cell>
          <cell r="E466">
            <v>1</v>
          </cell>
          <cell r="F466">
            <v>0</v>
          </cell>
          <cell r="G466">
            <v>0</v>
          </cell>
          <cell r="H466">
            <v>0</v>
          </cell>
          <cell r="I466">
            <v>0.08</v>
          </cell>
          <cell r="J466">
            <v>0.22</v>
          </cell>
          <cell r="K466">
            <v>0.3</v>
          </cell>
          <cell r="L466">
            <v>0</v>
          </cell>
          <cell r="M466">
            <v>0</v>
          </cell>
          <cell r="N466">
            <v>0</v>
          </cell>
          <cell r="O466">
            <v>0</v>
          </cell>
          <cell r="P466">
            <v>2</v>
          </cell>
        </row>
        <row r="467">
          <cell r="B467" t="str">
            <v>XXS</v>
          </cell>
          <cell r="C467">
            <v>0.75</v>
          </cell>
          <cell r="D467">
            <v>7.82</v>
          </cell>
          <cell r="E467">
            <v>1</v>
          </cell>
          <cell r="F467">
            <v>0</v>
          </cell>
          <cell r="G467">
            <v>0</v>
          </cell>
          <cell r="H467">
            <v>0</v>
          </cell>
          <cell r="I467">
            <v>0.08</v>
          </cell>
          <cell r="J467">
            <v>0.22</v>
          </cell>
          <cell r="K467">
            <v>0.3</v>
          </cell>
          <cell r="L467">
            <v>0</v>
          </cell>
          <cell r="M467">
            <v>0</v>
          </cell>
          <cell r="N467">
            <v>0</v>
          </cell>
          <cell r="O467">
            <v>0</v>
          </cell>
          <cell r="P467">
            <v>2</v>
          </cell>
        </row>
        <row r="468">
          <cell r="B468" t="str">
            <v>XXS</v>
          </cell>
          <cell r="C468">
            <v>0.75</v>
          </cell>
          <cell r="D468">
            <v>7.82</v>
          </cell>
          <cell r="E468">
            <v>1</v>
          </cell>
          <cell r="F468">
            <v>0</v>
          </cell>
          <cell r="G468">
            <v>0</v>
          </cell>
          <cell r="H468">
            <v>0</v>
          </cell>
          <cell r="I468">
            <v>0.08</v>
          </cell>
          <cell r="J468">
            <v>0.22</v>
          </cell>
          <cell r="K468">
            <v>0.3</v>
          </cell>
          <cell r="L468">
            <v>0</v>
          </cell>
          <cell r="M468">
            <v>0</v>
          </cell>
          <cell r="N468">
            <v>0</v>
          </cell>
          <cell r="O468">
            <v>0</v>
          </cell>
          <cell r="P468">
            <v>2</v>
          </cell>
        </row>
        <row r="469">
          <cell r="B469" t="str">
            <v>XXS</v>
          </cell>
          <cell r="C469">
            <v>1</v>
          </cell>
          <cell r="D469">
            <v>9.09</v>
          </cell>
          <cell r="E469">
            <v>1</v>
          </cell>
          <cell r="F469">
            <v>0</v>
          </cell>
          <cell r="G469">
            <v>0</v>
          </cell>
          <cell r="H469">
            <v>0</v>
          </cell>
          <cell r="I469">
            <v>0.1</v>
          </cell>
          <cell r="J469">
            <v>0.5</v>
          </cell>
          <cell r="K469">
            <v>0.6</v>
          </cell>
          <cell r="L469">
            <v>0</v>
          </cell>
          <cell r="M469">
            <v>0</v>
          </cell>
          <cell r="N469">
            <v>0</v>
          </cell>
          <cell r="O469">
            <v>0</v>
          </cell>
          <cell r="P469">
            <v>2</v>
          </cell>
        </row>
        <row r="470">
          <cell r="B470" t="str">
            <v>XXS</v>
          </cell>
          <cell r="C470">
            <v>1</v>
          </cell>
          <cell r="D470">
            <v>9.09</v>
          </cell>
          <cell r="E470">
            <v>1</v>
          </cell>
          <cell r="F470">
            <v>0</v>
          </cell>
          <cell r="G470">
            <v>0</v>
          </cell>
          <cell r="H470">
            <v>0</v>
          </cell>
          <cell r="I470">
            <v>0.1</v>
          </cell>
          <cell r="J470">
            <v>0.5</v>
          </cell>
          <cell r="K470">
            <v>0.6</v>
          </cell>
          <cell r="L470">
            <v>0</v>
          </cell>
          <cell r="M470">
            <v>0</v>
          </cell>
          <cell r="N470">
            <v>0</v>
          </cell>
          <cell r="O470">
            <v>0</v>
          </cell>
          <cell r="P470">
            <v>2</v>
          </cell>
        </row>
        <row r="471">
          <cell r="B471" t="str">
            <v>XXS</v>
          </cell>
          <cell r="C471">
            <v>1</v>
          </cell>
          <cell r="D471">
            <v>9.09</v>
          </cell>
          <cell r="E471">
            <v>1</v>
          </cell>
          <cell r="F471">
            <v>0</v>
          </cell>
          <cell r="G471">
            <v>0</v>
          </cell>
          <cell r="H471">
            <v>0</v>
          </cell>
          <cell r="I471">
            <v>0.1</v>
          </cell>
          <cell r="J471">
            <v>0.5</v>
          </cell>
          <cell r="K471">
            <v>0.6</v>
          </cell>
          <cell r="L471">
            <v>0</v>
          </cell>
          <cell r="M471">
            <v>0</v>
          </cell>
          <cell r="N471">
            <v>0</v>
          </cell>
          <cell r="O471">
            <v>0</v>
          </cell>
          <cell r="P471">
            <v>2</v>
          </cell>
        </row>
        <row r="472">
          <cell r="B472" t="str">
            <v>XXS</v>
          </cell>
          <cell r="C472">
            <v>1.25</v>
          </cell>
          <cell r="D472">
            <v>9.6999999999999993</v>
          </cell>
          <cell r="E472">
            <v>1</v>
          </cell>
          <cell r="F472">
            <v>0</v>
          </cell>
          <cell r="G472">
            <v>0</v>
          </cell>
          <cell r="H472">
            <v>0</v>
          </cell>
          <cell r="I472">
            <v>0.13</v>
          </cell>
          <cell r="J472">
            <v>0.67</v>
          </cell>
          <cell r="K472">
            <v>0.8</v>
          </cell>
          <cell r="L472">
            <v>0</v>
          </cell>
          <cell r="M472">
            <v>0</v>
          </cell>
          <cell r="N472">
            <v>0</v>
          </cell>
          <cell r="O472">
            <v>0</v>
          </cell>
          <cell r="P472">
            <v>2</v>
          </cell>
        </row>
        <row r="473">
          <cell r="B473" t="str">
            <v>XXS</v>
          </cell>
          <cell r="C473">
            <v>1.25</v>
          </cell>
          <cell r="D473">
            <v>9.6999999999999993</v>
          </cell>
          <cell r="E473">
            <v>1</v>
          </cell>
          <cell r="F473">
            <v>0</v>
          </cell>
          <cell r="G473">
            <v>0</v>
          </cell>
          <cell r="H473">
            <v>0</v>
          </cell>
          <cell r="I473">
            <v>0.13</v>
          </cell>
          <cell r="J473">
            <v>0.67</v>
          </cell>
          <cell r="K473">
            <v>0.8</v>
          </cell>
          <cell r="L473">
            <v>0</v>
          </cell>
          <cell r="M473">
            <v>0</v>
          </cell>
          <cell r="N473">
            <v>0</v>
          </cell>
          <cell r="O473">
            <v>0</v>
          </cell>
          <cell r="P473">
            <v>2</v>
          </cell>
        </row>
        <row r="474">
          <cell r="B474" t="str">
            <v>XXS</v>
          </cell>
          <cell r="C474">
            <v>1.25</v>
          </cell>
          <cell r="D474">
            <v>9.6999999999999993</v>
          </cell>
          <cell r="E474">
            <v>1</v>
          </cell>
          <cell r="F474">
            <v>0</v>
          </cell>
          <cell r="G474">
            <v>0</v>
          </cell>
          <cell r="H474">
            <v>0</v>
          </cell>
          <cell r="I474">
            <v>0.13</v>
          </cell>
          <cell r="J474">
            <v>0.67</v>
          </cell>
          <cell r="K474">
            <v>0.8</v>
          </cell>
          <cell r="L474">
            <v>0</v>
          </cell>
          <cell r="M474">
            <v>0</v>
          </cell>
          <cell r="N474">
            <v>0</v>
          </cell>
          <cell r="O474">
            <v>0</v>
          </cell>
          <cell r="P474">
            <v>2</v>
          </cell>
        </row>
        <row r="475">
          <cell r="B475" t="str">
            <v>XXS</v>
          </cell>
          <cell r="C475">
            <v>1.5</v>
          </cell>
          <cell r="D475">
            <v>10.15</v>
          </cell>
          <cell r="E475">
            <v>1.25</v>
          </cell>
          <cell r="F475">
            <v>0</v>
          </cell>
          <cell r="G475">
            <v>0</v>
          </cell>
          <cell r="H475">
            <v>0</v>
          </cell>
          <cell r="I475">
            <v>0.15</v>
          </cell>
          <cell r="J475">
            <v>0.75</v>
          </cell>
          <cell r="K475">
            <v>0.9</v>
          </cell>
          <cell r="L475">
            <v>0</v>
          </cell>
          <cell r="M475">
            <v>0</v>
          </cell>
          <cell r="N475">
            <v>0</v>
          </cell>
          <cell r="O475">
            <v>0</v>
          </cell>
          <cell r="P475">
            <v>2</v>
          </cell>
        </row>
        <row r="476">
          <cell r="B476" t="str">
            <v>XXS</v>
          </cell>
          <cell r="C476">
            <v>1.5</v>
          </cell>
          <cell r="D476">
            <v>10.15</v>
          </cell>
          <cell r="E476">
            <v>1.25</v>
          </cell>
          <cell r="F476">
            <v>0</v>
          </cell>
          <cell r="G476">
            <v>0</v>
          </cell>
          <cell r="H476">
            <v>0</v>
          </cell>
          <cell r="I476">
            <v>0.15</v>
          </cell>
          <cell r="J476">
            <v>0.75</v>
          </cell>
          <cell r="K476">
            <v>0.9</v>
          </cell>
          <cell r="L476">
            <v>0</v>
          </cell>
          <cell r="M476">
            <v>0</v>
          </cell>
          <cell r="N476">
            <v>0</v>
          </cell>
          <cell r="O476">
            <v>0</v>
          </cell>
          <cell r="P476">
            <v>2</v>
          </cell>
        </row>
        <row r="477">
          <cell r="B477" t="str">
            <v>XXS</v>
          </cell>
          <cell r="C477">
            <v>1.5</v>
          </cell>
          <cell r="D477">
            <v>10.15</v>
          </cell>
          <cell r="E477">
            <v>1.25</v>
          </cell>
          <cell r="F477">
            <v>0</v>
          </cell>
          <cell r="G477">
            <v>0</v>
          </cell>
          <cell r="H477">
            <v>0</v>
          </cell>
          <cell r="I477">
            <v>0.15</v>
          </cell>
          <cell r="J477">
            <v>0.75</v>
          </cell>
          <cell r="K477">
            <v>0.9</v>
          </cell>
          <cell r="L477">
            <v>0</v>
          </cell>
          <cell r="M477">
            <v>0</v>
          </cell>
          <cell r="N477">
            <v>0</v>
          </cell>
          <cell r="O477">
            <v>0</v>
          </cell>
          <cell r="P477">
            <v>2</v>
          </cell>
        </row>
        <row r="478">
          <cell r="B478" t="str">
            <v>XXS</v>
          </cell>
          <cell r="C478">
            <v>2</v>
          </cell>
          <cell r="D478">
            <v>11.07</v>
          </cell>
          <cell r="E478">
            <v>1.25</v>
          </cell>
          <cell r="F478">
            <v>0</v>
          </cell>
          <cell r="G478">
            <v>0</v>
          </cell>
          <cell r="H478">
            <v>0</v>
          </cell>
          <cell r="I478">
            <v>0.2</v>
          </cell>
          <cell r="J478">
            <v>1</v>
          </cell>
          <cell r="K478">
            <v>1.2</v>
          </cell>
          <cell r="L478">
            <v>0</v>
          </cell>
          <cell r="M478">
            <v>0</v>
          </cell>
          <cell r="N478">
            <v>0</v>
          </cell>
          <cell r="O478">
            <v>0</v>
          </cell>
          <cell r="P478">
            <v>4</v>
          </cell>
        </row>
        <row r="479">
          <cell r="B479" t="str">
            <v>XXS</v>
          </cell>
          <cell r="C479">
            <v>2</v>
          </cell>
          <cell r="D479">
            <v>11.07</v>
          </cell>
          <cell r="E479">
            <v>1.25</v>
          </cell>
          <cell r="F479">
            <v>0</v>
          </cell>
          <cell r="G479">
            <v>0</v>
          </cell>
          <cell r="H479">
            <v>0</v>
          </cell>
          <cell r="I479">
            <v>0.2</v>
          </cell>
          <cell r="J479">
            <v>1</v>
          </cell>
          <cell r="K479">
            <v>1.2</v>
          </cell>
          <cell r="L479">
            <v>0</v>
          </cell>
          <cell r="M479">
            <v>0</v>
          </cell>
          <cell r="N479">
            <v>0</v>
          </cell>
          <cell r="O479">
            <v>0</v>
          </cell>
          <cell r="P479">
            <v>4</v>
          </cell>
        </row>
        <row r="480">
          <cell r="B480" t="str">
            <v>XXS</v>
          </cell>
          <cell r="C480">
            <v>2</v>
          </cell>
          <cell r="D480">
            <v>11.07</v>
          </cell>
          <cell r="E480">
            <v>1.25</v>
          </cell>
          <cell r="F480">
            <v>0</v>
          </cell>
          <cell r="G480">
            <v>0</v>
          </cell>
          <cell r="H480">
            <v>0</v>
          </cell>
          <cell r="I480">
            <v>0.2</v>
          </cell>
          <cell r="J480">
            <v>1</v>
          </cell>
          <cell r="K480">
            <v>1.2</v>
          </cell>
          <cell r="L480">
            <v>0</v>
          </cell>
          <cell r="M480">
            <v>0</v>
          </cell>
          <cell r="N480">
            <v>0</v>
          </cell>
          <cell r="O480">
            <v>0</v>
          </cell>
          <cell r="P480">
            <v>4</v>
          </cell>
        </row>
        <row r="481">
          <cell r="B481" t="str">
            <v>XXS</v>
          </cell>
          <cell r="C481">
            <v>2.5</v>
          </cell>
          <cell r="D481">
            <v>14.02</v>
          </cell>
          <cell r="E481">
            <v>1.25</v>
          </cell>
          <cell r="F481">
            <v>0</v>
          </cell>
          <cell r="G481">
            <v>0</v>
          </cell>
          <cell r="H481">
            <v>0</v>
          </cell>
          <cell r="I481">
            <v>0.25</v>
          </cell>
          <cell r="J481">
            <v>1.7</v>
          </cell>
          <cell r="K481">
            <v>1.95</v>
          </cell>
          <cell r="L481">
            <v>0</v>
          </cell>
          <cell r="M481">
            <v>0</v>
          </cell>
          <cell r="N481">
            <v>0</v>
          </cell>
          <cell r="O481">
            <v>0</v>
          </cell>
          <cell r="P481">
            <v>4</v>
          </cell>
        </row>
        <row r="482">
          <cell r="B482" t="str">
            <v>XXS</v>
          </cell>
          <cell r="C482">
            <v>3</v>
          </cell>
          <cell r="D482">
            <v>15.24</v>
          </cell>
          <cell r="E482">
            <v>1.5</v>
          </cell>
          <cell r="F482">
            <v>0</v>
          </cell>
          <cell r="G482">
            <v>0</v>
          </cell>
          <cell r="H482">
            <v>0</v>
          </cell>
          <cell r="I482">
            <v>0.3</v>
          </cell>
          <cell r="J482">
            <v>2.39</v>
          </cell>
          <cell r="K482">
            <v>2.69</v>
          </cell>
          <cell r="L482">
            <v>0</v>
          </cell>
          <cell r="M482">
            <v>0</v>
          </cell>
          <cell r="N482">
            <v>0</v>
          </cell>
          <cell r="O482">
            <v>0</v>
          </cell>
          <cell r="P482">
            <v>4</v>
          </cell>
        </row>
        <row r="483">
          <cell r="B483" t="str">
            <v>XXS</v>
          </cell>
          <cell r="C483">
            <v>4</v>
          </cell>
          <cell r="D483">
            <v>17.12</v>
          </cell>
          <cell r="E483">
            <v>1.5</v>
          </cell>
          <cell r="F483">
            <v>0</v>
          </cell>
          <cell r="G483">
            <v>0</v>
          </cell>
          <cell r="H483">
            <v>0</v>
          </cell>
          <cell r="I483">
            <v>0.41</v>
          </cell>
          <cell r="J483">
            <v>4.09</v>
          </cell>
          <cell r="K483">
            <v>4.5</v>
          </cell>
          <cell r="L483">
            <v>0</v>
          </cell>
          <cell r="M483">
            <v>0</v>
          </cell>
          <cell r="N483">
            <v>0</v>
          </cell>
          <cell r="O483">
            <v>0</v>
          </cell>
          <cell r="P483">
            <v>4</v>
          </cell>
        </row>
        <row r="484">
          <cell r="B484" t="str">
            <v>XXS</v>
          </cell>
          <cell r="C484">
            <v>5</v>
          </cell>
          <cell r="D484">
            <v>19.05</v>
          </cell>
          <cell r="E484">
            <v>2</v>
          </cell>
          <cell r="F484">
            <v>0</v>
          </cell>
          <cell r="G484">
            <v>0</v>
          </cell>
          <cell r="H484">
            <v>0</v>
          </cell>
          <cell r="I484">
            <v>0.51</v>
          </cell>
          <cell r="J484">
            <v>4.43</v>
          </cell>
          <cell r="K484">
            <v>4.9399999999999995</v>
          </cell>
          <cell r="L484">
            <v>0</v>
          </cell>
          <cell r="M484">
            <v>0</v>
          </cell>
          <cell r="N484">
            <v>0</v>
          </cell>
          <cell r="O484">
            <v>0</v>
          </cell>
          <cell r="P484">
            <v>4</v>
          </cell>
        </row>
        <row r="485">
          <cell r="B485" t="str">
            <v>XXS</v>
          </cell>
          <cell r="C485">
            <v>6</v>
          </cell>
          <cell r="D485">
            <v>21.95</v>
          </cell>
          <cell r="E485">
            <v>2</v>
          </cell>
          <cell r="F485">
            <v>0</v>
          </cell>
          <cell r="G485">
            <v>0</v>
          </cell>
          <cell r="H485">
            <v>0</v>
          </cell>
          <cell r="I485">
            <v>0.61</v>
          </cell>
          <cell r="J485">
            <v>8.09</v>
          </cell>
          <cell r="K485">
            <v>8.6999999999999993</v>
          </cell>
          <cell r="L485">
            <v>0</v>
          </cell>
          <cell r="M485">
            <v>0</v>
          </cell>
          <cell r="N485">
            <v>0</v>
          </cell>
          <cell r="O485">
            <v>0</v>
          </cell>
          <cell r="P485">
            <v>4</v>
          </cell>
        </row>
        <row r="486">
          <cell r="B486" t="str">
            <v>XXS</v>
          </cell>
          <cell r="C486">
            <v>8</v>
          </cell>
          <cell r="D486">
            <v>22.23</v>
          </cell>
          <cell r="E486">
            <v>2</v>
          </cell>
          <cell r="F486">
            <v>0</v>
          </cell>
          <cell r="G486">
            <v>0</v>
          </cell>
          <cell r="H486">
            <v>0</v>
          </cell>
          <cell r="I486">
            <v>0.81</v>
          </cell>
          <cell r="J486">
            <v>11.49</v>
          </cell>
          <cell r="K486">
            <v>12.3</v>
          </cell>
          <cell r="L486">
            <v>0</v>
          </cell>
          <cell r="M486">
            <v>0</v>
          </cell>
          <cell r="N486">
            <v>0</v>
          </cell>
          <cell r="O486">
            <v>0</v>
          </cell>
          <cell r="P486">
            <v>4</v>
          </cell>
        </row>
        <row r="487">
          <cell r="B487" t="str">
            <v>XXS</v>
          </cell>
          <cell r="C487">
            <v>10</v>
          </cell>
          <cell r="D487">
            <v>25.4</v>
          </cell>
          <cell r="E487" t="str">
            <v>N</v>
          </cell>
          <cell r="F487">
            <v>0</v>
          </cell>
          <cell r="G487">
            <v>0</v>
          </cell>
          <cell r="H487">
            <v>0</v>
          </cell>
          <cell r="I487">
            <v>1.01</v>
          </cell>
          <cell r="J487">
            <v>18.489999999999998</v>
          </cell>
          <cell r="K487">
            <v>19.5</v>
          </cell>
          <cell r="L487">
            <v>0</v>
          </cell>
          <cell r="M487">
            <v>0</v>
          </cell>
          <cell r="N487">
            <v>0</v>
          </cell>
          <cell r="O487">
            <v>0</v>
          </cell>
          <cell r="P487">
            <v>4</v>
          </cell>
        </row>
        <row r="488">
          <cell r="B488" t="str">
            <v>XXS</v>
          </cell>
          <cell r="C488">
            <v>12</v>
          </cell>
          <cell r="D488">
            <v>25.4</v>
          </cell>
          <cell r="E488" t="str">
            <v>N</v>
          </cell>
          <cell r="F488">
            <v>0</v>
          </cell>
          <cell r="G488">
            <v>0</v>
          </cell>
          <cell r="H488">
            <v>0</v>
          </cell>
          <cell r="I488">
            <v>1.22</v>
          </cell>
          <cell r="J488">
            <v>21.27</v>
          </cell>
          <cell r="K488">
            <v>22.49</v>
          </cell>
          <cell r="L488">
            <v>0</v>
          </cell>
          <cell r="M488">
            <v>0</v>
          </cell>
          <cell r="N488">
            <v>0</v>
          </cell>
          <cell r="O488">
            <v>0</v>
          </cell>
          <cell r="P488">
            <v>6</v>
          </cell>
        </row>
        <row r="489">
          <cell r="B489">
            <v>8.73</v>
          </cell>
          <cell r="C489">
            <v>64</v>
          </cell>
          <cell r="D489">
            <v>8.73</v>
          </cell>
          <cell r="E489">
            <v>1</v>
          </cell>
          <cell r="F489">
            <v>0</v>
          </cell>
          <cell r="G489">
            <v>0</v>
          </cell>
          <cell r="H489">
            <v>0</v>
          </cell>
          <cell r="I489">
            <v>6.49</v>
          </cell>
          <cell r="J489">
            <v>20.29</v>
          </cell>
          <cell r="K489">
            <v>26.78</v>
          </cell>
          <cell r="L489">
            <v>0</v>
          </cell>
          <cell r="M489">
            <v>0</v>
          </cell>
          <cell r="N489">
            <v>0</v>
          </cell>
          <cell r="O489">
            <v>0</v>
          </cell>
          <cell r="P489">
            <v>21</v>
          </cell>
        </row>
      </sheetData>
      <sheetData sheetId="4" refreshError="1"/>
      <sheetData sheetId="5" refreshError="1"/>
      <sheetData sheetId="6" refreshError="1"/>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sheetName val="BOQ"/>
      <sheetName val="sum"/>
      <sheetName val="Section 16050"/>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BOQ"/>
      <sheetName val="PNT-P3"/>
      <sheetName val="Rate Analysis"/>
      <sheetName val="Earth_Work"/>
      <sheetName val="SUM"/>
      <sheetName val="Cover Sheet"/>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BOQ"/>
      <sheetName val="PNT-P3"/>
      <sheetName val="Rate Analysis"/>
      <sheetName val="Earth_Work"/>
      <sheetName val="SUM"/>
      <sheetName val="Cover Sheet"/>
      <sheetName val="6.1-TRI"/>
      <sheetName val="Price Summary Options"/>
      <sheetName val="Calc"/>
      <sheetName val="Electrification"/>
      <sheetName val="SCHEDULE"/>
      <sheetName val="Sheet3"/>
      <sheetName val="Sheet1"/>
      <sheetName val="URA-C1"/>
      <sheetName val="Rate_Analysis"/>
      <sheetName val="Rate_Analysis1"/>
      <sheetName val="BOQ KACHHI"/>
      <sheetName val="DAF-2"/>
      <sheetName val="CSR"/>
      <sheetName val="Design Data"/>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
      <sheetName val="Opt-II"/>
      <sheetName val="Opt-III"/>
      <sheetName val="Opt-IV"/>
      <sheetName val="Profile"/>
      <sheetName val="Sheet1"/>
      <sheetName val="Velocity Check"/>
      <sheetName val="Q~V"/>
      <sheetName val="G-20"/>
      <sheetName val="WBM 206"/>
      <sheetName val="Material"/>
      <sheetName val="Velocity_Check"/>
      <sheetName val="WBM_206"/>
      <sheetName val="MixBed"/>
      <sheetName val="CondPol"/>
      <sheetName val="MTL$-INTER"/>
      <sheetName val="MATave I&amp;II MODEL"/>
      <sheetName val="Services"/>
      <sheetName val="B.O.Q"/>
      <sheetName val="Ext.Boq139"/>
      <sheetName val="BS-Notes"/>
      <sheetName val="cost 1"/>
      <sheetName val="Code 02"/>
      <sheetName val="Code 03"/>
      <sheetName val="Code 04"/>
      <sheetName val="Code 05"/>
      <sheetName val="Code 06"/>
      <sheetName val="Code 07"/>
      <sheetName val="Code 09"/>
      <sheetName val="M-480"/>
      <sheetName val="M-519"/>
      <sheetName val="B"/>
      <sheetName val="MEASUREMENT"/>
      <sheetName val="Ext.Boq-1"/>
      <sheetName val="Velocity_Check1"/>
      <sheetName val="WBM_2061"/>
      <sheetName val="MATave_I&amp;II_MODEL"/>
      <sheetName val="B_O_Q"/>
      <sheetName val="Comp-1"/>
      <sheetName val="BOQ"/>
      <sheetName val="Code03"/>
      <sheetName val="Summary"/>
      <sheetName val="Eqpt"/>
      <sheetName val="B.O.Q (2)"/>
      <sheetName val="Ext.Boq-1 (2)"/>
      <sheetName val="TITLES"/>
      <sheetName val="Rate Analysis"/>
      <sheetName val="Backup (Dist. Net work)"/>
      <sheetName val="CostDB"/>
      <sheetName val="LIST"/>
      <sheetName val="Sheet1 (2)"/>
      <sheetName val="Sheet3"/>
      <sheetName val="measurment"/>
      <sheetName val="Velocity_Check2"/>
      <sheetName val="WBM_2062"/>
      <sheetName val="MATave_I&amp;II_MODEL1"/>
      <sheetName val="B_O_Q1"/>
      <sheetName val="Ext_Boq139"/>
      <sheetName val="cost_1"/>
      <sheetName val="Code_02"/>
      <sheetName val="Code_03"/>
      <sheetName val="Code_04"/>
      <sheetName val="Code_05"/>
      <sheetName val="Code_06"/>
      <sheetName val="Code_07"/>
      <sheetName val="Code_09"/>
      <sheetName val="Bill - 1"/>
      <sheetName val="Bw"/>
      <sheetName val="M.D.B Analysis "/>
      <sheetName val="Civil Materials"/>
      <sheetName val="Matl Sum"/>
      <sheetName val="Sheet2"/>
      <sheetName val="RateList"/>
      <sheetName val="Quarry"/>
      <sheetName val="inWords"/>
      <sheetName val="BOQ2"/>
      <sheetName val="WS&amp;SI GPS"/>
      <sheetName val="CSR"/>
      <sheetName val="GENERAL ABSTRACT"/>
      <sheetName val="internal electrification GPS"/>
      <sheetName val="PLT-SUM"/>
      <sheetName val="E-NS"/>
      <sheetName val="Const Material Flow (Backup)"/>
      <sheetName val="Abstract of Cost"/>
      <sheetName val="BM"/>
      <sheetName val="Rates"/>
      <sheetName val="B.O.Q &amp; Material"/>
      <sheetName val="SILICATE"/>
      <sheetName val="Sheet L (3)"/>
      <sheetName val="SUMMARY Sheet 1"/>
      <sheetName val="SUMMARY Sheet 2"/>
      <sheetName val="ELM"/>
      <sheetName val="CSR Regions"/>
      <sheetName val="transf"/>
      <sheetName val="Velocity_Check5"/>
      <sheetName val="WBM_2065"/>
      <sheetName val="Velocity_Check3"/>
      <sheetName val="WBM_2063"/>
      <sheetName val="Velocity_Check4"/>
      <sheetName val="WBM_2064"/>
      <sheetName val="sec30"/>
      <sheetName val="sec14"/>
      <sheetName val="sec5"/>
      <sheetName val="sec16"/>
      <sheetName val="sec23"/>
      <sheetName val="sec25"/>
      <sheetName val="sec27"/>
      <sheetName val="sec28"/>
      <sheetName val="sec31"/>
      <sheetName val="sec13"/>
      <sheetName val="Design Data"/>
      <sheetName val="MES Rates"/>
      <sheetName val="MAT"/>
      <sheetName val="Velocity_Check6"/>
      <sheetName val="WBM_2066"/>
      <sheetName val="Sheet1_(2)"/>
      <sheetName val="Velocity_Check8"/>
      <sheetName val="WBM_2068"/>
      <sheetName val="Sheet1_(2)2"/>
      <sheetName val="MATave_I&amp;II_MODEL3"/>
      <sheetName val="B_O_Q3"/>
      <sheetName val="Ext_Boq1392"/>
      <sheetName val="cost_12"/>
      <sheetName val="Code_022"/>
      <sheetName val="Code_032"/>
      <sheetName val="Code_042"/>
      <sheetName val="Code_052"/>
      <sheetName val="Code_062"/>
      <sheetName val="Code_072"/>
      <sheetName val="Code_092"/>
      <sheetName val="Velocity_Check7"/>
      <sheetName val="WBM_2067"/>
      <sheetName val="Sheet1_(2)1"/>
      <sheetName val="MATave_I&amp;II_MODEL2"/>
      <sheetName val="B_O_Q2"/>
      <sheetName val="Ext_Boq1391"/>
      <sheetName val="cost_11"/>
      <sheetName val="Code_021"/>
      <sheetName val="Code_031"/>
      <sheetName val="Code_041"/>
      <sheetName val="Code_051"/>
      <sheetName val="Code_061"/>
      <sheetName val="Code_071"/>
      <sheetName val="Code_091"/>
      <sheetName val="Velocity_Check9"/>
      <sheetName val="WBM_2069"/>
      <sheetName val="Sheet1_(2)3"/>
      <sheetName val="MATave_I&amp;II_MODEL4"/>
      <sheetName val="B_O_Q4"/>
      <sheetName val="Ext_Boq1393"/>
      <sheetName val="cost_13"/>
      <sheetName val="Code_023"/>
      <sheetName val="Code_033"/>
      <sheetName val="Code_043"/>
      <sheetName val="Code_053"/>
      <sheetName val="Code_063"/>
      <sheetName val="Code_073"/>
      <sheetName val="Code_093"/>
      <sheetName val="Velocity_Check10"/>
      <sheetName val="WBM_20610"/>
      <sheetName val="Sheet1_(2)4"/>
      <sheetName val="MATave_I&amp;II_MODEL5"/>
      <sheetName val="B_O_Q5"/>
      <sheetName val="Ext_Boq1394"/>
      <sheetName val="cost_14"/>
      <sheetName val="Code_024"/>
      <sheetName val="Code_034"/>
      <sheetName val="Code_044"/>
      <sheetName val="Code_054"/>
      <sheetName val="Code_064"/>
      <sheetName val="Code_074"/>
      <sheetName val="Code_094"/>
      <sheetName val="boq-civil"/>
      <sheetName val="BOQ List"/>
      <sheetName val="elec.rate analysis"/>
      <sheetName val="Item 206b"/>
      <sheetName val="Item 201"/>
      <sheetName val="201"/>
      <sheetName val="Sheet5"/>
      <sheetName val="201 (2)"/>
      <sheetName val="BACKFILL"/>
      <sheetName val="CONCRETE C20 "/>
      <sheetName val="LEGEND"/>
      <sheetName val="Data Valid"/>
      <sheetName val="Criteria"/>
      <sheetName val="合成単価作成表-bldg"/>
      <sheetName val="Constants"/>
      <sheetName val="Backup data"/>
      <sheetName val="Ongoing (South)"/>
      <sheetName val="BQ_Methanol"/>
      <sheetName val="PipWT"/>
      <sheetName val="#REF"/>
      <sheetName val="Ref Data"/>
      <sheetName val="brick masonary"/>
      <sheetName val="Concrete "/>
      <sheetName val="Plaster"/>
      <sheetName val="R.c.c "/>
      <sheetName val="DOQ Feb 10"/>
      <sheetName val="Normal Basis"/>
      <sheetName val="COAT&amp;WRAP-QIOT-#3"/>
      <sheetName val="PNT-QUOT-#3"/>
      <sheetName val="Block - A"/>
      <sheetName val="Block_-_A"/>
      <sheetName val="당초"/>
      <sheetName val="13,14"/>
      <sheetName val="COP"/>
      <sheetName val="ELM1"/>
      <sheetName val="conditions"/>
      <sheetName val="openings"/>
      <sheetName val="Ext_Boq-1"/>
      <sheetName val="Master Schedule"/>
      <sheetName val="Architectural"/>
      <sheetName val="vlSource"/>
      <sheetName val="Electrification"/>
      <sheetName val="External boq"/>
      <sheetName val="Harga Satuan"/>
      <sheetName val="Tital Page"/>
      <sheetName val="Boundary Wall &amp; Gate"/>
      <sheetName val="ELE"/>
      <sheetName val="집계표(OPTION)"/>
      <sheetName val="FWBS1100"/>
      <sheetName val="J"/>
      <sheetName val="L"/>
      <sheetName val="Design"/>
      <sheetName val="Inputs"/>
      <sheetName val="H"/>
      <sheetName val="BQ Working"/>
      <sheetName val="K"/>
      <sheetName val="5-Digit"/>
      <sheetName val="106a (2)"/>
      <sheetName val="BOQ  SUM"/>
      <sheetName val="3"/>
      <sheetName val="LAB"/>
      <sheetName val="EQP"/>
      <sheetName val="30"/>
      <sheetName val="SCHEDULE"/>
      <sheetName val="Database"/>
      <sheetName val="schedule nos"/>
      <sheetName val="B-RATE"/>
      <sheetName val="Manhol Backup Calc"/>
      <sheetName val="Civil_Materials"/>
      <sheetName val="Bill_-_1"/>
      <sheetName val="Civil_Materials1"/>
      <sheetName val="Bill_-_11"/>
      <sheetName val="M_D_B_Analysis_"/>
      <sheetName val="Critical Lines"/>
      <sheetName val="QCalcLines_CLL"/>
      <sheetName val="Critical_Lines"/>
      <sheetName val="C M F _Backup_"/>
      <sheetName val="B_O_Q_Fancy_Wall"/>
      <sheetName val="B_O_Q_Rcc_1,2,3"/>
      <sheetName val="CIVIL RATES"/>
      <sheetName val="-"/>
      <sheetName val="External_boq"/>
      <sheetName val="Rate"/>
      <sheetName val="03"/>
      <sheetName val="KLHT"/>
      <sheetName val="Dist"/>
      <sheetName val="Testing"/>
      <sheetName val="B_O_Q_(2)"/>
      <sheetName val="Ext_Boq-1_(2)"/>
      <sheetName val="db"/>
      <sheetName val="Railing"/>
      <sheetName val="Sewer Design (Actual Velocity)"/>
      <sheetName val="SUM"/>
      <sheetName val="Anx-G"/>
      <sheetName val="Validation"/>
      <sheetName val="CALENDAR ANNUAL"/>
      <sheetName val="Bill summary of cost"/>
      <sheetName val="Input Rates"/>
      <sheetName val="estimate"/>
      <sheetName val="Code"/>
      <sheetName val="Drawing Hall (C)"/>
      <sheetName val="BD"/>
      <sheetName val="SECTION-A"/>
      <sheetName val="BBS FOR Raft "/>
      <sheetName val="Param"/>
      <sheetName val="valsch"/>
      <sheetName val="Payment Plan"/>
      <sheetName val="Receipt Plan"/>
      <sheetName val="6.1-TRI"/>
      <sheetName val="Communication Cost Calculations"/>
      <sheetName val="Summary of Bill"/>
      <sheetName val="Bill 01"/>
      <sheetName val="Main Summary"/>
      <sheetName val="106-a"/>
      <sheetName val="108-c"/>
      <sheetName val="External"/>
      <sheetName val=" Structural"/>
      <sheetName val="Velocity_Check13"/>
      <sheetName val="WBM_20613"/>
      <sheetName val="Ext_Boq1397"/>
      <sheetName val="cost_17"/>
      <sheetName val="Code_027"/>
      <sheetName val="Code_037"/>
      <sheetName val="Code_047"/>
      <sheetName val="Code_057"/>
      <sheetName val="Code_067"/>
      <sheetName val="Code_077"/>
      <sheetName val="Code_097"/>
      <sheetName val="MATave_I&amp;II_MODEL8"/>
      <sheetName val="B_O_Q8"/>
      <sheetName val="Sheet1_(2)7"/>
      <sheetName val="MES_Rates"/>
      <sheetName val="Abstract_of_Cost"/>
      <sheetName val="B_O_Q_&amp;_Material"/>
      <sheetName val="WS&amp;SI_GPS"/>
      <sheetName val="GENERAL_ABSTRACT"/>
      <sheetName val="internal_electrification_GPS"/>
      <sheetName val="Sheet_L_(3)"/>
      <sheetName val="SUMMARY_Sheet_1"/>
      <sheetName val="SUMMARY_Sheet_2"/>
      <sheetName val="CSR_Regions"/>
      <sheetName val="Const_Material_Flow_(Backup)"/>
      <sheetName val="Velocity_Check12"/>
      <sheetName val="WBM_20612"/>
      <sheetName val="Ext_Boq1396"/>
      <sheetName val="cost_16"/>
      <sheetName val="Code_026"/>
      <sheetName val="Code_036"/>
      <sheetName val="Code_046"/>
      <sheetName val="Code_056"/>
      <sheetName val="Code_066"/>
      <sheetName val="Code_076"/>
      <sheetName val="Code_096"/>
      <sheetName val="MATave_I&amp;II_MODEL7"/>
      <sheetName val="B_O_Q7"/>
      <sheetName val="Sheet1_(2)6"/>
      <sheetName val="Velocity_Check11"/>
      <sheetName val="WBM_20611"/>
      <sheetName val="Ext_Boq1395"/>
      <sheetName val="cost_15"/>
      <sheetName val="Code_025"/>
      <sheetName val="Code_035"/>
      <sheetName val="Code_045"/>
      <sheetName val="Code_055"/>
      <sheetName val="Code_065"/>
      <sheetName val="Code_075"/>
      <sheetName val="Code_095"/>
      <sheetName val="MATave_I&amp;II_MODEL6"/>
      <sheetName val="B_O_Q6"/>
      <sheetName val="Sheet1_(2)5"/>
      <sheetName val="Velocity_Check15"/>
      <sheetName val="WBM_20615"/>
      <sheetName val="Ext_Boq1399"/>
      <sheetName val="cost_19"/>
      <sheetName val="Code_029"/>
      <sheetName val="Code_039"/>
      <sheetName val="Code_049"/>
      <sheetName val="Code_059"/>
      <sheetName val="Code_069"/>
      <sheetName val="Code_079"/>
      <sheetName val="Code_099"/>
      <sheetName val="MATave_I&amp;II_MODEL10"/>
      <sheetName val="B_O_Q10"/>
      <sheetName val="Sheet1_(2)9"/>
      <sheetName val="MES_Rates2"/>
      <sheetName val="Bill_-_12"/>
      <sheetName val="B_O_Q_(2)2"/>
      <sheetName val="Ext_Boq-1_(2)2"/>
      <sheetName val="Abstract_of_Cost2"/>
      <sheetName val="Ext_Boq-12"/>
      <sheetName val="B_O_Q_&amp;_Material2"/>
      <sheetName val="WS&amp;SI_GPS2"/>
      <sheetName val="GENERAL_ABSTRACT2"/>
      <sheetName val="internal_electrification_GPS2"/>
      <sheetName val="Sheet_L_(3)2"/>
      <sheetName val="SUMMARY_Sheet_12"/>
      <sheetName val="SUMMARY_Sheet_22"/>
      <sheetName val="CSR_Regions2"/>
      <sheetName val="Const_Material_Flow_(Backup)2"/>
      <sheetName val="Velocity_Check14"/>
      <sheetName val="WBM_20614"/>
      <sheetName val="Ext_Boq1398"/>
      <sheetName val="cost_18"/>
      <sheetName val="Code_028"/>
      <sheetName val="Code_038"/>
      <sheetName val="Code_048"/>
      <sheetName val="Code_058"/>
      <sheetName val="Code_068"/>
      <sheetName val="Code_078"/>
      <sheetName val="Code_098"/>
      <sheetName val="MATave_I&amp;II_MODEL9"/>
      <sheetName val="B_O_Q9"/>
      <sheetName val="Sheet1_(2)8"/>
      <sheetName val="MES_Rates1"/>
      <sheetName val="B_O_Q_(2)1"/>
      <sheetName val="Ext_Boq-1_(2)1"/>
      <sheetName val="Abstract_of_Cost1"/>
      <sheetName val="Ext_Boq-11"/>
      <sheetName val="B_O_Q_&amp;_Material1"/>
      <sheetName val="WS&amp;SI_GPS1"/>
      <sheetName val="GENERAL_ABSTRACT1"/>
      <sheetName val="internal_electrification_GPS1"/>
      <sheetName val="Sheet_L_(3)1"/>
      <sheetName val="SUMMARY_Sheet_11"/>
      <sheetName val="SUMMARY_Sheet_21"/>
      <sheetName val="CSR_Regions1"/>
      <sheetName val="Const_Material_Flow_(Backup)1"/>
      <sheetName val="Velocity_Check16"/>
      <sheetName val="WBM_20616"/>
      <sheetName val="Ext_Boq13910"/>
      <sheetName val="cost_110"/>
      <sheetName val="Code_0210"/>
      <sheetName val="Code_0310"/>
      <sheetName val="Code_0410"/>
      <sheetName val="Code_0510"/>
      <sheetName val="Code_0610"/>
      <sheetName val="Code_0710"/>
      <sheetName val="Code_0910"/>
      <sheetName val="MATave_I&amp;II_MODEL11"/>
      <sheetName val="B_O_Q11"/>
      <sheetName val="Sheet1_(2)10"/>
      <sheetName val="MES_Rates3"/>
      <sheetName val="Bill_-_13"/>
      <sheetName val="B_O_Q_(2)3"/>
      <sheetName val="Ext_Boq-1_(2)3"/>
      <sheetName val="Abstract_of_Cost3"/>
      <sheetName val="Ext_Boq-13"/>
      <sheetName val="B_O_Q_&amp;_Material3"/>
      <sheetName val="WS&amp;SI_GPS3"/>
      <sheetName val="GENERAL_ABSTRACT3"/>
      <sheetName val="internal_electrification_GPS3"/>
      <sheetName val="Sheet_L_(3)3"/>
      <sheetName val="SUMMARY_Sheet_13"/>
      <sheetName val="SUMMARY_Sheet_23"/>
      <sheetName val="CSR_Regions3"/>
      <sheetName val="Const_Material_Flow_(Backup)3"/>
      <sheetName val="Hyd. Statement"/>
      <sheetName val="bridge"/>
      <sheetName val="Schedules"/>
      <sheetName val="Bill 1"/>
      <sheetName val="2.2 띠장의 설계"/>
      <sheetName val="제출계산서"/>
      <sheetName val="PLB"/>
      <sheetName val="31"/>
      <sheetName val="HRSG PRINT"/>
      <sheetName val="Invoices"/>
      <sheetName val="Texte"/>
      <sheetName val="Übersicht"/>
      <sheetName val="Budget"/>
      <sheetName val="환산표"/>
      <sheetName val="Family"/>
      <sheetName val="Function"/>
      <sheetName val="Ref"/>
      <sheetName val="all 3F----"/>
      <sheetName val="FIRE FS price list BY09 xx"/>
      <sheetName val="URA"/>
      <sheetName val="DDL-1"/>
      <sheetName val="Sales_Calc"/>
      <sheetName val="BMS"/>
      <sheetName val="DDC"/>
      <sheetName val="Cylinder"/>
      <sheetName val="Frustrum of Cone"/>
      <sheetName val="Fig2Num"/>
      <sheetName val="Parallelogram"/>
      <sheetName val="Polar to Rectangular"/>
      <sheetName val="Rectangle"/>
      <sheetName val="Pyramid"/>
      <sheetName val="Slope m"/>
      <sheetName val="Trapezium"/>
      <sheetName val="Triangle"/>
      <sheetName val="Sphere"/>
      <sheetName val="Wedge"/>
      <sheetName val="Machinery"/>
      <sheetName val="Sheet4"/>
      <sheetName val="Abstract"/>
      <sheetName val="SUMM"/>
      <sheetName val="COA-17"/>
      <sheetName val="C-18"/>
      <sheetName val="B.O.Q "/>
      <sheetName val="cont_letter-NEW"/>
      <sheetName val="El(Increased)"/>
      <sheetName val="Brick Work"/>
      <sheetName val="Velocity_Check35"/>
      <sheetName val="Velocity_Check30"/>
      <sheetName val="WBM_20630"/>
      <sheetName val="Ext_Boq13922"/>
      <sheetName val="cost_122"/>
      <sheetName val="Code_0222"/>
      <sheetName val="Code_0322"/>
      <sheetName val="Code_0422"/>
      <sheetName val="Code_0522"/>
      <sheetName val="Code_0622"/>
      <sheetName val="Code_0722"/>
      <sheetName val="Code_0922"/>
      <sheetName val="Velocity_Check19"/>
      <sheetName val="WBM_20619"/>
      <sheetName val="Ext_Boq13911"/>
      <sheetName val="cost_111"/>
      <sheetName val="Code_0211"/>
      <sheetName val="Code_0311"/>
      <sheetName val="Code_0411"/>
      <sheetName val="Code_0511"/>
      <sheetName val="Code_0611"/>
      <sheetName val="Code_0711"/>
      <sheetName val="Code_0911"/>
      <sheetName val="Velocity_Check17"/>
      <sheetName val="WBM_20617"/>
      <sheetName val="Velocity_Check18"/>
      <sheetName val="WBM_20618"/>
      <sheetName val="Velocity_Check21"/>
      <sheetName val="WBM_20621"/>
      <sheetName val="Ext_Boq13913"/>
      <sheetName val="cost_113"/>
      <sheetName val="Code_0213"/>
      <sheetName val="Code_0313"/>
      <sheetName val="Code_0413"/>
      <sheetName val="Code_0513"/>
      <sheetName val="Code_0613"/>
      <sheetName val="Code_0713"/>
      <sheetName val="Code_0913"/>
      <sheetName val="Velocity_Check20"/>
      <sheetName val="WBM_20620"/>
      <sheetName val="Ext_Boq13912"/>
      <sheetName val="cost_112"/>
      <sheetName val="Code_0212"/>
      <sheetName val="Code_0312"/>
      <sheetName val="Code_0412"/>
      <sheetName val="Code_0512"/>
      <sheetName val="Code_0612"/>
      <sheetName val="Code_0712"/>
      <sheetName val="Code_0912"/>
      <sheetName val="Velocity_Check22"/>
      <sheetName val="WBM_20622"/>
      <sheetName val="Ext_Boq13914"/>
      <sheetName val="cost_114"/>
      <sheetName val="Code_0214"/>
      <sheetName val="Code_0314"/>
      <sheetName val="Code_0414"/>
      <sheetName val="Code_0514"/>
      <sheetName val="Code_0614"/>
      <sheetName val="Code_0714"/>
      <sheetName val="Code_0914"/>
      <sheetName val="Velocity_Check25"/>
      <sheetName val="WBM_20625"/>
      <sheetName val="Ext_Boq13917"/>
      <sheetName val="cost_117"/>
      <sheetName val="Code_0217"/>
      <sheetName val="Code_0317"/>
      <sheetName val="Code_0417"/>
      <sheetName val="Code_0517"/>
      <sheetName val="Code_0617"/>
      <sheetName val="Code_0717"/>
      <sheetName val="Code_0917"/>
      <sheetName val="Velocity_Check23"/>
      <sheetName val="WBM_20623"/>
      <sheetName val="Ext_Boq13915"/>
      <sheetName val="cost_115"/>
      <sheetName val="Code_0215"/>
      <sheetName val="Code_0315"/>
      <sheetName val="Code_0415"/>
      <sheetName val="Code_0515"/>
      <sheetName val="Code_0615"/>
      <sheetName val="Code_0715"/>
      <sheetName val="Code_0915"/>
      <sheetName val="Velocity_Check24"/>
      <sheetName val="WBM_20624"/>
      <sheetName val="Ext_Boq13916"/>
      <sheetName val="cost_116"/>
      <sheetName val="Code_0216"/>
      <sheetName val="Code_0316"/>
      <sheetName val="Code_0416"/>
      <sheetName val="Code_0516"/>
      <sheetName val="Code_0616"/>
      <sheetName val="Code_0716"/>
      <sheetName val="Code_0916"/>
      <sheetName val="Velocity_Check26"/>
      <sheetName val="WBM_20626"/>
      <sheetName val="Ext_Boq13918"/>
      <sheetName val="cost_118"/>
      <sheetName val="Code_0218"/>
      <sheetName val="Code_0318"/>
      <sheetName val="Code_0418"/>
      <sheetName val="Code_0518"/>
      <sheetName val="Code_0618"/>
      <sheetName val="Code_0718"/>
      <sheetName val="Code_0918"/>
      <sheetName val="Velocity_Check27"/>
      <sheetName val="WBM_20627"/>
      <sheetName val="Ext_Boq13919"/>
      <sheetName val="cost_119"/>
      <sheetName val="Code_0219"/>
      <sheetName val="Code_0319"/>
      <sheetName val="Code_0419"/>
      <sheetName val="Code_0519"/>
      <sheetName val="Code_0619"/>
      <sheetName val="Code_0719"/>
      <sheetName val="Code_0919"/>
      <sheetName val="Velocity_Check28"/>
      <sheetName val="WBM_20628"/>
      <sheetName val="Ext_Boq13920"/>
      <sheetName val="cost_120"/>
      <sheetName val="Code_0220"/>
      <sheetName val="Code_0320"/>
      <sheetName val="Code_0420"/>
      <sheetName val="Code_0520"/>
      <sheetName val="Code_0620"/>
      <sheetName val="Code_0720"/>
      <sheetName val="Code_0920"/>
      <sheetName val="Velocity_Check29"/>
      <sheetName val="WBM_20629"/>
      <sheetName val="Ext_Boq13921"/>
      <sheetName val="cost_121"/>
      <sheetName val="Code_0221"/>
      <sheetName val="Code_0321"/>
      <sheetName val="Code_0421"/>
      <sheetName val="Code_0521"/>
      <sheetName val="Code_0621"/>
      <sheetName val="Code_0721"/>
      <sheetName val="Code_0921"/>
      <sheetName val="Velocity_Check33"/>
      <sheetName val="WBM_20633"/>
      <sheetName val="Ext_Boq13925"/>
      <sheetName val="cost_125"/>
      <sheetName val="Code_0225"/>
      <sheetName val="Code_0325"/>
      <sheetName val="Code_0425"/>
      <sheetName val="Code_0525"/>
      <sheetName val="Code_0625"/>
      <sheetName val="Code_0725"/>
      <sheetName val="Code_0925"/>
      <sheetName val="Velocity_Check32"/>
      <sheetName val="WBM_20632"/>
      <sheetName val="Ext_Boq13924"/>
      <sheetName val="cost_124"/>
      <sheetName val="Code_0224"/>
      <sheetName val="Code_0324"/>
      <sheetName val="Code_0424"/>
      <sheetName val="Code_0524"/>
      <sheetName val="Code_0624"/>
      <sheetName val="Code_0724"/>
      <sheetName val="Code_0924"/>
      <sheetName val="Velocity_Check31"/>
      <sheetName val="WBM_20631"/>
      <sheetName val="Ext_Boq13923"/>
      <sheetName val="cost_123"/>
      <sheetName val="Code_0223"/>
      <sheetName val="Code_0323"/>
      <sheetName val="Code_0423"/>
      <sheetName val="Code_0523"/>
      <sheetName val="Code_0623"/>
      <sheetName val="Code_0723"/>
      <sheetName val="Code_0923"/>
      <sheetName val="Velocity_Check34"/>
      <sheetName val="WBM_20634"/>
      <sheetName val="Ext_Boq13926"/>
      <sheetName val="cost_126"/>
      <sheetName val="Code_0226"/>
      <sheetName val="Code_0326"/>
      <sheetName val="Code_0426"/>
      <sheetName val="Code_0526"/>
      <sheetName val="Code_0626"/>
      <sheetName val="Code_0726"/>
      <sheetName val="Code_0926"/>
      <sheetName val="Velocity_Check36"/>
      <sheetName val="WBM_20635"/>
      <sheetName val="cost_127"/>
      <sheetName val="Ext_Boq13927"/>
      <sheetName val="Code_0227"/>
      <sheetName val="Code_0327"/>
      <sheetName val="Code_0427"/>
      <sheetName val="Code_0527"/>
      <sheetName val="Code_0627"/>
      <sheetName val="Code_0727"/>
      <sheetName val="Code_0927"/>
      <sheetName val="Velocity_Check37"/>
      <sheetName val="WBM_20636"/>
      <sheetName val="cost_128"/>
      <sheetName val="Ext_Boq13928"/>
      <sheetName val="Code_0228"/>
      <sheetName val="Code_0328"/>
      <sheetName val="Code_0428"/>
      <sheetName val="Code_0528"/>
      <sheetName val="Code_0628"/>
      <sheetName val="Code_0728"/>
      <sheetName val="Code_0928"/>
      <sheetName val="Velocity_Check38"/>
      <sheetName val="WBM_20637"/>
      <sheetName val="Ext_Boq13929"/>
      <sheetName val="cost_129"/>
      <sheetName val="Code_0229"/>
      <sheetName val="Code_0329"/>
      <sheetName val="Code_0429"/>
      <sheetName val="Code_0529"/>
      <sheetName val="Code_0629"/>
      <sheetName val="Code_0729"/>
      <sheetName val="Code_0929"/>
      <sheetName val="Ongoing_(South)"/>
      <sheetName val="Backup_data"/>
      <sheetName val="Backup_(Dist__Net_work)"/>
      <sheetName val="Tital_Page"/>
      <sheetName val="Boundary_Wall_&amp;_Gate"/>
      <sheetName val="Rate_Analysis"/>
      <sheetName val="CONCRETE_C20_"/>
      <sheetName val="Data_Valid"/>
      <sheetName val="Matl_Sum"/>
      <sheetName val="Brick_Work"/>
      <sheetName val="Design_Data"/>
      <sheetName val="Ref_Data"/>
      <sheetName val="Block_-_A1"/>
      <sheetName val="BQ_Working"/>
      <sheetName val="106a_(2)"/>
      <sheetName val="Item_206b"/>
      <sheetName val="Item_201"/>
      <sheetName val="201_(2)"/>
      <sheetName val="DOQ_Feb_10"/>
      <sheetName val="Velocity_Check39"/>
      <sheetName val="WBM_20638"/>
      <sheetName val="Ext_Boq13930"/>
      <sheetName val="cost_130"/>
      <sheetName val="Code_0230"/>
      <sheetName val="Code_0330"/>
      <sheetName val="Code_0430"/>
      <sheetName val="Code_0530"/>
      <sheetName val="Code_0630"/>
      <sheetName val="Code_0730"/>
      <sheetName val="Code_0930"/>
      <sheetName val="Ongoing_(South)1"/>
      <sheetName val="Backup_data1"/>
      <sheetName val="Backup_(Dist__Net_work)1"/>
      <sheetName val="Tital_Page1"/>
      <sheetName val="Boundary_Wall_&amp;_Gate1"/>
      <sheetName val="Rate_Analysis1"/>
      <sheetName val="CONCRETE_C20_1"/>
      <sheetName val="Data_Valid1"/>
      <sheetName val="M_D_B_Analysis_1"/>
      <sheetName val="Matl_Sum1"/>
      <sheetName val="Brick_Work1"/>
      <sheetName val="Design_Data1"/>
      <sheetName val="Ref_Data1"/>
      <sheetName val="Block_-_A2"/>
      <sheetName val="BQ_Working1"/>
      <sheetName val="106a_(2)1"/>
      <sheetName val="Item_206b1"/>
      <sheetName val="Item_2011"/>
      <sheetName val="201_(2)1"/>
      <sheetName val="DOQ_Feb_101"/>
      <sheetName val="Velocity_Check40"/>
      <sheetName val="WBM_20639"/>
      <sheetName val="Ext_Boq13931"/>
      <sheetName val="cost_131"/>
      <sheetName val="Code_0231"/>
      <sheetName val="Code_0331"/>
      <sheetName val="Code_0431"/>
      <sheetName val="Code_0531"/>
      <sheetName val="Code_0631"/>
      <sheetName val="Code_0731"/>
      <sheetName val="Code_0931"/>
      <sheetName val="B_O_Q_(2)4"/>
      <sheetName val="Ext_Boq-1_(2)4"/>
      <sheetName val="Abstract_of_Cost4"/>
      <sheetName val="Ext_Boq-14"/>
      <sheetName val="B_O_Q_&amp;_Material4"/>
      <sheetName val="Ongoing_(South)2"/>
      <sheetName val="Backup_data2"/>
      <sheetName val="Backup_(Dist__Net_work)2"/>
      <sheetName val="Tital_Page2"/>
      <sheetName val="Boundary_Wall_&amp;_Gate2"/>
      <sheetName val="Rate_Analysis2"/>
      <sheetName val="CONCRETE_C20_2"/>
      <sheetName val="Data_Valid2"/>
      <sheetName val="M_D_B_Analysis_2"/>
      <sheetName val="Civil_Materials2"/>
      <sheetName val="Matl_Sum2"/>
      <sheetName val="Brick_Work2"/>
      <sheetName val="Design_Data2"/>
      <sheetName val="Ref_Data2"/>
      <sheetName val="Block_-_A3"/>
      <sheetName val="BQ_Working2"/>
      <sheetName val="106a_(2)2"/>
      <sheetName val="Item_206b2"/>
      <sheetName val="Item_2012"/>
      <sheetName val="201_(2)2"/>
      <sheetName val="DOQ_Feb_102"/>
      <sheetName val="Bitumen"/>
      <sheetName val="steel"/>
      <sheetName val="bargy"/>
      <sheetName val="85% earth work"/>
      <sheetName val="BILL NO 2 (R1)"/>
      <sheetName val="BEAM"/>
      <sheetName val="E-NS2"/>
      <sheetName val="brick work 1;4"/>
      <sheetName val="영업소실적"/>
      <sheetName val="基础数据"/>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item#16"/>
      <sheetName val="Civil BOQ 1A"/>
      <sheetName val="labour"/>
      <sheetName val="Area Detail"/>
      <sheetName val="BILL 1,2&amp;3"/>
      <sheetName val="Note_Piping"/>
      <sheetName val="Velocity_Check42"/>
      <sheetName val="WBM_20641"/>
      <sheetName val="WS&amp;SI_GPS4"/>
      <sheetName val="GENERAL_ABSTRACT4"/>
      <sheetName val="internal_electrification_GPS4"/>
      <sheetName val="Ext_Boq13933"/>
      <sheetName val="cost_133"/>
      <sheetName val="Code_0233"/>
      <sheetName val="Code_0333"/>
      <sheetName val="Code_0433"/>
      <sheetName val="Code_0533"/>
      <sheetName val="Code_0633"/>
      <sheetName val="Code_0733"/>
      <sheetName val="Code_0933"/>
      <sheetName val="Bill_-_14"/>
      <sheetName val="Matl_Sum4"/>
      <sheetName val="B_O_Q_(2)6"/>
      <sheetName val="Ext_Boq-1_(2)6"/>
      <sheetName val="Abstract_of_Cost6"/>
      <sheetName val="Ext_Boq-16"/>
      <sheetName val="B_O_Q_&amp;_Material6"/>
      <sheetName val="Civil_Materials4"/>
      <sheetName val="Backup_(Dist__Net_work)4"/>
      <sheetName val="schedule_nos1"/>
      <sheetName val="Backup_data4"/>
      <sheetName val="Manhol_Backup_Calc1"/>
      <sheetName val="MES_Rates4"/>
      <sheetName val="CSR_Regions4"/>
      <sheetName val="Sheet_L_(3)4"/>
      <sheetName val="SUMMARY_Sheet_14"/>
      <sheetName val="SUMMARY_Sheet_24"/>
      <sheetName val="DOQ_Feb_104"/>
      <sheetName val="Const_Material_Flow_(Backup)4"/>
      <sheetName val="M_D_B_Analysis_4"/>
      <sheetName val="Rate_Analysis4"/>
      <sheetName val="brick_masonary1"/>
      <sheetName val="Concrete_1"/>
      <sheetName val="R_c_c_1"/>
      <sheetName val="Ongoing_(South)4"/>
      <sheetName val="CONCRETE_C20_4"/>
      <sheetName val="Tital_Page4"/>
      <sheetName val="Boundary_Wall_&amp;_Gate4"/>
      <sheetName val="Brick_Work4"/>
      <sheetName val="Data_Valid4"/>
      <sheetName val="Area_Detail1"/>
      <sheetName val="2_2_띠장의_설계1"/>
      <sheetName val="Critical_Lines2"/>
      <sheetName val="Block_-_A5"/>
      <sheetName val="C_M_F__Backup_1"/>
      <sheetName val="CIVIL_RATES1"/>
      <sheetName val="Item_206b4"/>
      <sheetName val="Item_2014"/>
      <sheetName val="201_(2)4"/>
      <sheetName val="Normal_Basis1"/>
      <sheetName val="Design_Data4"/>
      <sheetName val="Sewer_Design_(Actual_Velocity)1"/>
      <sheetName val="CALENDAR_ANNUAL1"/>
      <sheetName val="Bill_summary_of_cost1"/>
      <sheetName val="Input_Rates1"/>
      <sheetName val="Drawing_Hall_(C)1"/>
      <sheetName val="BILL_1,2&amp;31"/>
      <sheetName val="Ref_Data4"/>
      <sheetName val="BQ_Working4"/>
      <sheetName val="106a_(2)4"/>
      <sheetName val="Velocity_Check41"/>
      <sheetName val="WBM_20640"/>
      <sheetName val="Ext_Boq13932"/>
      <sheetName val="cost_132"/>
      <sheetName val="Code_0232"/>
      <sheetName val="Code_0332"/>
      <sheetName val="Code_0432"/>
      <sheetName val="Code_0532"/>
      <sheetName val="Code_0632"/>
      <sheetName val="Code_0732"/>
      <sheetName val="Code_0932"/>
      <sheetName val="Matl_Sum3"/>
      <sheetName val="B_O_Q_(2)5"/>
      <sheetName val="Ext_Boq-1_(2)5"/>
      <sheetName val="Abstract_of_Cost5"/>
      <sheetName val="Ext_Boq-15"/>
      <sheetName val="B_O_Q_&amp;_Material5"/>
      <sheetName val="Civil_Materials3"/>
      <sheetName val="Backup_(Dist__Net_work)3"/>
      <sheetName val="schedule_nos"/>
      <sheetName val="Backup_data3"/>
      <sheetName val="Manhol_Backup_Calc"/>
      <sheetName val="DOQ_Feb_103"/>
      <sheetName val="M_D_B_Analysis_3"/>
      <sheetName val="Rate_Analysis3"/>
      <sheetName val="brick_masonary"/>
      <sheetName val="Concrete_"/>
      <sheetName val="R_c_c_"/>
      <sheetName val="Ongoing_(South)3"/>
      <sheetName val="CONCRETE_C20_3"/>
      <sheetName val="Tital_Page3"/>
      <sheetName val="Boundary_Wall_&amp;_Gate3"/>
      <sheetName val="Brick_Work3"/>
      <sheetName val="Data_Valid3"/>
      <sheetName val="Area_Detail"/>
      <sheetName val="2_2_띠장의_설계"/>
      <sheetName val="Critical_Lines1"/>
      <sheetName val="Block_-_A4"/>
      <sheetName val="C_M_F__Backup_"/>
      <sheetName val="CIVIL_RATES"/>
      <sheetName val="Item_206b3"/>
      <sheetName val="Item_2013"/>
      <sheetName val="201_(2)3"/>
      <sheetName val="Normal_Basis"/>
      <sheetName val="Design_Data3"/>
      <sheetName val="Sewer_Design_(Actual_Velocity)"/>
      <sheetName val="CALENDAR_ANNUAL"/>
      <sheetName val="Bill_summary_of_cost"/>
      <sheetName val="Input_Rates"/>
      <sheetName val="Drawing_Hall_(C)"/>
      <sheetName val="BILL_1,2&amp;3"/>
      <sheetName val="Ref_Data3"/>
      <sheetName val="BQ_Working3"/>
      <sheetName val="106a_(2)3"/>
      <sheetName val="WAPDA"/>
      <sheetName val="11"/>
      <sheetName val="15"/>
      <sheetName val="25"/>
      <sheetName val="BQ BR "/>
      <sheetName val="Info"/>
      <sheetName val="IBASE"/>
      <sheetName val="Staff Acco."/>
      <sheetName val="CONSTRUCTION M-HR"/>
      <sheetName val="SPT vs PHI"/>
      <sheetName val="HYDROTEST DIAGRAM"/>
      <sheetName val="Ext.Boq"/>
      <sheetName val="Isolasi Luar Dalam"/>
      <sheetName val="Isolasi Luar"/>
      <sheetName val="Section 26 52 00"/>
      <sheetName val="RateList103"/>
    </sheetNames>
    <sheetDataSet>
      <sheetData sheetId="0">
        <row r="24">
          <cell r="F24">
            <v>1</v>
          </cell>
        </row>
      </sheetData>
      <sheetData sheetId="1">
        <row r="24">
          <cell r="F24">
            <v>1</v>
          </cell>
        </row>
      </sheetData>
      <sheetData sheetId="2">
        <row r="24">
          <cell r="F24">
            <v>1</v>
          </cell>
        </row>
      </sheetData>
      <sheetData sheetId="3">
        <row r="24">
          <cell r="F24">
            <v>1</v>
          </cell>
        </row>
      </sheetData>
      <sheetData sheetId="4" refreshError="1"/>
      <sheetData sheetId="5" refreshError="1">
        <row r="24">
          <cell r="F24">
            <v>1</v>
          </cell>
        </row>
        <row r="25">
          <cell r="F25">
            <v>0.15</v>
          </cell>
        </row>
      </sheetData>
      <sheetData sheetId="6"/>
      <sheetData sheetId="7"/>
      <sheetData sheetId="8" refreshError="1"/>
      <sheetData sheetId="9" refreshError="1"/>
      <sheetData sheetId="10" refreshError="1"/>
      <sheetData sheetId="11">
        <row r="24">
          <cell r="F24" t="str">
            <v>Amount (Rs.)</v>
          </cell>
        </row>
      </sheetData>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24">
          <cell r="F24" t="str">
            <v>Amount (Rs.)</v>
          </cell>
        </row>
      </sheetData>
      <sheetData sheetId="50" refreshError="1"/>
      <sheetData sheetId="51" refreshError="1"/>
      <sheetData sheetId="52" refreshError="1"/>
      <sheetData sheetId="53">
        <row r="24">
          <cell r="F24" t="str">
            <v>Amount (Rs.)</v>
          </cell>
        </row>
      </sheetData>
      <sheetData sheetId="54" refreshError="1"/>
      <sheetData sheetId="55" refreshError="1"/>
      <sheetData sheetId="56">
        <row r="24">
          <cell r="F24" t="str">
            <v>Amount (Rs.)</v>
          </cell>
        </row>
      </sheetData>
      <sheetData sheetId="57">
        <row r="24">
          <cell r="F24" t="str">
            <v>Amount (Rs.)</v>
          </cell>
        </row>
      </sheetData>
      <sheetData sheetId="58">
        <row r="24">
          <cell r="F24" t="str">
            <v>Amount (Rs.)</v>
          </cell>
        </row>
      </sheetData>
      <sheetData sheetId="59">
        <row r="24">
          <cell r="F24" t="str">
            <v>Amount (Rs.)</v>
          </cell>
        </row>
      </sheetData>
      <sheetData sheetId="60">
        <row r="24">
          <cell r="F24" t="str">
            <v>Amount (Rs.)</v>
          </cell>
        </row>
      </sheetData>
      <sheetData sheetId="61">
        <row r="24">
          <cell r="F24" t="str">
            <v>Amount (Rs.)</v>
          </cell>
        </row>
      </sheetData>
      <sheetData sheetId="62">
        <row r="24">
          <cell r="F24" t="str">
            <v>Amount (Rs.)</v>
          </cell>
        </row>
      </sheetData>
      <sheetData sheetId="63">
        <row r="24">
          <cell r="F24" t="str">
            <v>Amount (Rs.)</v>
          </cell>
        </row>
      </sheetData>
      <sheetData sheetId="64"/>
      <sheetData sheetId="65">
        <row r="24">
          <cell r="F24" t="str">
            <v>Amount (Rs.)</v>
          </cell>
        </row>
      </sheetData>
      <sheetData sheetId="66" refreshError="1"/>
      <sheetData sheetId="67" refreshError="1"/>
      <sheetData sheetId="68" refreshError="1"/>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refreshError="1"/>
      <sheetData sheetId="101" refreshError="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sheetData sheetId="826" refreshError="1"/>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2)"/>
      <sheetName val=" BILL "/>
      <sheetName val="DOORS"/>
      <sheetName val="BILL SUM"/>
      <sheetName val="ABS"/>
      <sheetName val="Steel (3)"/>
      <sheetName val=" MER-4"/>
      <sheetName val=" MER-3"/>
      <sheetName val=" MER-2"/>
      <sheetName val=" MER-1"/>
      <sheetName val="Steel (2)"/>
      <sheetName val="Steel-1 "/>
      <sheetName val=" MER (2)"/>
      <sheetName val="Steel-A"/>
      <sheetName val="CIVIL"/>
      <sheetName val="BOQ  SUM"/>
      <sheetName val="SUM  (2)"/>
      <sheetName val="BOQ"/>
      <sheetName val="Sheet1"/>
      <sheetName val="COAT&amp;WRAP-QIOT-#3"/>
      <sheetName val="PNT-QUO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ASE"/>
      <sheetName val="SUM"/>
      <sheetName val="Histogram"/>
      <sheetName val="Sheet1"/>
      <sheetName val="Rate List"/>
      <sheetName val="Ext.Boq"/>
      <sheetName val="Rate_List"/>
      <sheetName val="Ext_Boq"/>
      <sheetName val="Testing"/>
      <sheetName val="estimate"/>
      <sheetName val="OB"/>
      <sheetName val="cover page"/>
      <sheetName val="IBASE2"/>
      <sheetName val="RCC,Ret. Wall"/>
      <sheetName val="D"/>
      <sheetName val="SUMMARY WAREHOUSE"/>
      <sheetName val="SUMMARY WAREHOUSE (2)"/>
      <sheetName val="Manhol Backup Calc"/>
      <sheetName val="MTL$-INTER"/>
      <sheetName val="Anx-G"/>
      <sheetName val="-"/>
      <sheetName val="Ext_Boq139"/>
      <sheetName val="BM"/>
      <sheetName val="5-Digit"/>
      <sheetName val="Code"/>
      <sheetName val="M.D.B Analysis "/>
      <sheetName val="CIVIL RATES"/>
      <sheetName val="Material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at VI - C-TYPE"/>
      <sheetName val="Flat-8  B-1  Type"/>
      <sheetName val="Flat-8  B-2  Type "/>
      <sheetName val="SUM"/>
      <sheetName val="Rate"/>
      <sheetName val="BOQ-1"/>
      <sheetName val="BOQ"/>
      <sheetName val="New Baqir Town"/>
      <sheetName val="Sheet1"/>
      <sheetName val="BOQ  SUM"/>
      <sheetName val="Summary"/>
      <sheetName val="Pile (Revised 26-4-17)"/>
      <sheetName val="Summary of Payment"/>
      <sheetName val="Summary of Cost"/>
      <sheetName val="SUMMARY OF CEMENT"/>
      <sheetName val="Cement consumption Report"/>
      <sheetName val="Cement consumption Report (2)"/>
      <sheetName val="SUMMARY OF STEEL"/>
      <sheetName val="Rs. Formula"/>
      <sheetName val="Drived Items"/>
      <sheetName val="D1- Dismtlng"/>
      <sheetName val="Flat_VI_-_C-TYPE"/>
      <sheetName val="Flat-8__B-1__Type"/>
      <sheetName val="Flat-8__B-2__Type_"/>
      <sheetName val="New_Baqir_Town"/>
      <sheetName val="Drop-Down List"/>
      <sheetName val="FitOutConfCentre"/>
      <sheetName val="Rate Analysis"/>
      <sheetName val="Drawing Hall (C)"/>
      <sheetName val="Ext_Boq-1"/>
      <sheetName val="B_O_Q"/>
      <sheetName val="Mat. price"/>
      <sheetName val="bulk material prices"/>
      <sheetName val="Pipe Dia"/>
      <sheetName val="URA-C1"/>
      <sheetName val="PNT-QUOT-#3"/>
      <sheetName val="COAT&amp;WRAP-QIOT-#3"/>
      <sheetName val="Budget"/>
      <sheetName val="6.1-TRI"/>
      <sheetName val="Langues"/>
      <sheetName val="Factor"/>
      <sheetName val="D"/>
      <sheetName val="Bar Wts"/>
      <sheetName val="MTL$-INTER"/>
      <sheetName val="elec.rate analysis"/>
      <sheetName val="제출계산서"/>
      <sheetName val="Factor Sheet"/>
      <sheetName val="Sheet2"/>
      <sheetName val="SCHEDULE"/>
      <sheetName val="Database"/>
      <sheetName val="schedule nos"/>
      <sheetName val="G-20"/>
      <sheetName val="Summary of Bill"/>
      <sheetName val="Bill 01"/>
      <sheetName val="Main Summary"/>
      <sheetName val="106-a"/>
      <sheetName val="108-c"/>
      <sheetName val="Unit Price"/>
      <sheetName val="당초"/>
      <sheetName val="Note_Piping"/>
      <sheetName val="Concrete "/>
      <sheetName val="CALENDAR ANNUAL"/>
      <sheetName val="Civil Boq"/>
      <sheetName val="MAT"/>
      <sheetName val="CIV"/>
      <sheetName val="PLB"/>
      <sheetName val="ELE"/>
      <sheetName val="SUMM"/>
      <sheetName val="LAB"/>
      <sheetName val="EQP"/>
      <sheetName val="E-NS"/>
      <sheetName val="P-NS"/>
      <sheetName val="C-NS"/>
      <sheetName val="1"/>
      <sheetName val="10"/>
      <sheetName val="11"/>
      <sheetName val="12"/>
      <sheetName val="13"/>
      <sheetName val="14"/>
      <sheetName val="15"/>
      <sheetName val="16"/>
      <sheetName val="17"/>
      <sheetName val="19"/>
      <sheetName val="21"/>
      <sheetName val="23"/>
      <sheetName val="25"/>
      <sheetName val="26"/>
      <sheetName val="27"/>
      <sheetName val="28"/>
      <sheetName val="29"/>
      <sheetName val="3"/>
      <sheetName val="30"/>
      <sheetName val="31"/>
      <sheetName val="5"/>
      <sheetName val="8"/>
      <sheetName val="MORTAR"/>
      <sheetName val="Ref"/>
      <sheetName val="Shutt"/>
      <sheetName val="DATA (2)"/>
      <sheetName val="BM"/>
      <sheetName val="Bill summary of cost"/>
      <sheetName val="IBASE"/>
      <sheetName val="Ist_r_bill"/>
      <sheetName val="Code"/>
      <sheetName val="PMC"/>
      <sheetName val="Project Data"/>
      <sheetName val="Prime Minister Housing Pro"/>
      <sheetName val="External_boq"/>
      <sheetName val="BQ_Methanol"/>
      <sheetName val="-"/>
      <sheetName val="Sheet5"/>
      <sheetName val="Anx-G"/>
      <sheetName val="cover"/>
      <sheetName val="Prime%20Minister%20Housing%20Pr"/>
      <sheetName val="PVC Pipes"/>
      <sheetName val="PipWT"/>
      <sheetName val="Rates"/>
      <sheetName val="Testing"/>
      <sheetName val="DI-ESTI"/>
      <sheetName val="5-Digit"/>
      <sheetName val="Services"/>
      <sheetName val="SIZING"/>
      <sheetName val="Steel_for_RCC_Bridge"/>
      <sheetName val="BILL 1,2&amp;3"/>
      <sheetName val="Ext_Boq139"/>
      <sheetName val="PVC_Pipes"/>
      <sheetName val="BOQ2"/>
      <sheetName val="FWBS1100"/>
      <sheetName val="B-RATE"/>
      <sheetName val="Backup (Dist. Net work)"/>
      <sheetName val="L"/>
      <sheetName val="Dist"/>
      <sheetName val="K - Drywall-Presd"/>
      <sheetName val="Setup"/>
      <sheetName val="환산표"/>
      <sheetName val="ELM"/>
      <sheetName val="CSR_Regions"/>
      <sheetName val="transf"/>
      <sheetName val="CON_M_FL"/>
      <sheetName val="CSR"/>
      <sheetName val="Sheet3"/>
      <sheetName val="rATE LIST"/>
      <sheetName val="estimate"/>
      <sheetName val="DAF-2"/>
      <sheetName val="Sec27"/>
      <sheetName val="合成単価作成表-BLDG"/>
      <sheetName val="moments-table(tri)"/>
      <sheetName val="New Format"/>
      <sheetName val="CIVIL RATES"/>
      <sheetName val="Unit table"/>
      <sheetName val="Param"/>
    </sheetNames>
    <sheetDataSet>
      <sheetData sheetId="0">
        <row r="9">
          <cell r="C9" t="e">
            <v>#REF!</v>
          </cell>
        </row>
      </sheetData>
      <sheetData sheetId="1">
        <row r="9">
          <cell r="C9" t="e">
            <v>#REF!</v>
          </cell>
        </row>
      </sheetData>
      <sheetData sheetId="2">
        <row r="9">
          <cell r="C9" t="e">
            <v>#REF!</v>
          </cell>
        </row>
      </sheetData>
      <sheetData sheetId="3" refreshError="1">
        <row r="9">
          <cell r="C9">
            <v>0</v>
          </cell>
        </row>
        <row r="10">
          <cell r="C10">
            <v>0</v>
          </cell>
        </row>
        <row r="11">
          <cell r="C11">
            <v>0</v>
          </cell>
        </row>
        <row r="12">
          <cell r="C12">
            <v>0</v>
          </cell>
        </row>
        <row r="13">
          <cell r="C13">
            <v>0</v>
          </cell>
        </row>
        <row r="14">
          <cell r="C14">
            <v>0</v>
          </cell>
        </row>
      </sheetData>
      <sheetData sheetId="4"/>
      <sheetData sheetId="5"/>
      <sheetData sheetId="6"/>
      <sheetData sheetId="7">
        <row r="9">
          <cell r="C9">
            <v>0</v>
          </cell>
        </row>
      </sheetData>
      <sheetData sheetId="8">
        <row r="9">
          <cell r="C9" t="e">
            <v>#REF!</v>
          </cell>
        </row>
      </sheetData>
      <sheetData sheetId="9" refreshError="1"/>
      <sheetData sheetId="10">
        <row r="9">
          <cell r="C9">
            <v>0</v>
          </cell>
        </row>
      </sheetData>
      <sheetData sheetId="11">
        <row r="9">
          <cell r="C9">
            <v>0</v>
          </cell>
        </row>
      </sheetData>
      <sheetData sheetId="12">
        <row r="9">
          <cell r="C9">
            <v>0</v>
          </cell>
        </row>
      </sheetData>
      <sheetData sheetId="13">
        <row r="9">
          <cell r="C9" t="e">
            <v>#REF!</v>
          </cell>
        </row>
      </sheetData>
      <sheetData sheetId="14">
        <row r="9">
          <cell r="C9">
            <v>0</v>
          </cell>
        </row>
      </sheetData>
      <sheetData sheetId="15">
        <row r="9">
          <cell r="C9">
            <v>0</v>
          </cell>
        </row>
      </sheetData>
      <sheetData sheetId="16">
        <row r="9">
          <cell r="C9">
            <v>0</v>
          </cell>
        </row>
      </sheetData>
      <sheetData sheetId="17">
        <row r="9">
          <cell r="C9">
            <v>0</v>
          </cell>
        </row>
      </sheetData>
      <sheetData sheetId="18">
        <row r="9">
          <cell r="C9">
            <v>0</v>
          </cell>
        </row>
      </sheetData>
      <sheetData sheetId="19">
        <row r="9">
          <cell r="C9">
            <v>0</v>
          </cell>
        </row>
      </sheetData>
      <sheetData sheetId="20">
        <row r="9">
          <cell r="C9">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pt-2"/>
      <sheetName val="04-SUMMARY PLUMBING"/>
      <sheetName val="04(a)-TFA"/>
      <sheetName val="04(b)-CWSS"/>
      <sheetName val="04(c)-SWVPS"/>
      <sheetName val="04(d)-EWSS"/>
      <sheetName val="04(d)-SS"/>
      <sheetName val="Normal Basi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5C76-C812-4379-A247-AD445B64AD4B}">
  <dimension ref="A2:IW12"/>
  <sheetViews>
    <sheetView tabSelected="1" workbookViewId="0">
      <selection activeCell="H12" sqref="H12"/>
    </sheetView>
  </sheetViews>
  <sheetFormatPr defaultColWidth="8.90625" defaultRowHeight="14" customHeight="1"/>
  <cols>
    <col min="1" max="1" width="147" style="32" customWidth="1"/>
    <col min="2" max="257" width="8.90625" style="32"/>
    <col min="258" max="16384" width="8.90625" style="38"/>
  </cols>
  <sheetData>
    <row r="2" spans="1:1" ht="18">
      <c r="A2" s="31"/>
    </row>
    <row r="4" spans="1:1" ht="18">
      <c r="A4" s="31" t="s">
        <v>93</v>
      </c>
    </row>
    <row r="6" spans="1:1" ht="15.5">
      <c r="A6" s="33" t="s">
        <v>94</v>
      </c>
    </row>
    <row r="7" spans="1:1" ht="15" customHeight="1">
      <c r="A7" s="34"/>
    </row>
    <row r="8" spans="1:1" ht="15" customHeight="1">
      <c r="A8" s="35" t="s">
        <v>95</v>
      </c>
    </row>
    <row r="9" spans="1:1" ht="15" customHeight="1">
      <c r="A9" s="36"/>
    </row>
    <row r="10" spans="1:1" ht="28">
      <c r="A10" s="36" t="s">
        <v>96</v>
      </c>
    </row>
    <row r="11" spans="1:1" ht="15" customHeight="1"/>
    <row r="12" spans="1:1" ht="14.5">
      <c r="A12" s="37" t="s">
        <v>97</v>
      </c>
    </row>
  </sheetData>
  <sheetProtection algorithmName="SHA-512" hashValue="iJUihArQMVUIW19+gu3LPmkNaqCcLOzbm49rW5ofFQ4ZujB20T4suTIg6tfLwH8Ycxw6A7jQsY0Z1FCcQZdCmg==" saltValue="1E9mdXsi4gYcejP+8ekpjg==" spinCount="100000" sheet="1" objects="1" scenarios="1" selectLockedCells="1"/>
  <pageMargins left="0.7" right="0.7" top="0.75" bottom="0.75" header="0.511811023622047" footer="0.511811023622047"/>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BA5E-6C2B-49CD-8CEB-113288F8F7B2}">
  <dimension ref="A1:IN27"/>
  <sheetViews>
    <sheetView view="pageBreakPreview" zoomScale="80" zoomScaleNormal="70" zoomScaleSheetLayoutView="80" workbookViewId="0">
      <pane ySplit="4" topLeftCell="A9" activePane="bottomLeft" state="frozen"/>
      <selection activeCell="B6" sqref="B6"/>
      <selection pane="bottomLeft" activeCell="A28" sqref="A28"/>
    </sheetView>
  </sheetViews>
  <sheetFormatPr defaultColWidth="8.90625" defaultRowHeight="14" customHeight="1"/>
  <cols>
    <col min="1" max="1" width="8.90625" style="115"/>
    <col min="2" max="2" width="61.36328125" style="116" customWidth="1"/>
    <col min="3" max="3" width="1.36328125" style="116" customWidth="1"/>
    <col min="4" max="6" width="16.6328125" style="116" customWidth="1"/>
    <col min="7" max="7" width="16.6328125" style="117" customWidth="1"/>
    <col min="8" max="8" width="1.36328125" style="118" customWidth="1"/>
    <col min="9" max="9" width="49.36328125" style="118" customWidth="1"/>
    <col min="10" max="10" width="14.453125" style="118" customWidth="1"/>
    <col min="11" max="11" width="13.54296875" style="118" customWidth="1"/>
    <col min="12" max="12" width="100.54296875" style="118" customWidth="1"/>
    <col min="13" max="248" width="8.90625" style="118"/>
    <col min="249" max="16384" width="8.90625" style="42"/>
  </cols>
  <sheetData>
    <row r="1" spans="1:248" ht="18">
      <c r="A1" s="39"/>
      <c r="B1" s="31" t="s">
        <v>98</v>
      </c>
      <c r="C1" s="32"/>
      <c r="D1" s="32"/>
      <c r="E1" s="32"/>
      <c r="F1" s="32"/>
      <c r="G1" s="40"/>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row>
    <row r="2" spans="1:248" ht="14.5">
      <c r="A2" s="39"/>
      <c r="B2" s="32"/>
      <c r="C2" s="32"/>
      <c r="D2" s="32"/>
      <c r="E2" s="32"/>
      <c r="F2" s="32"/>
      <c r="G2" s="40"/>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c r="IM2" s="41"/>
      <c r="IN2" s="41"/>
    </row>
    <row r="3" spans="1:248" ht="14" customHeight="1" thickBot="1">
      <c r="A3" s="39"/>
      <c r="B3" s="43" t="s">
        <v>99</v>
      </c>
      <c r="C3" s="36"/>
      <c r="D3" s="36"/>
      <c r="E3" s="36"/>
      <c r="F3" s="396" t="s">
        <v>36</v>
      </c>
      <c r="G3" s="396"/>
      <c r="H3" s="44"/>
      <c r="I3" s="45"/>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row>
    <row r="4" spans="1:248" ht="28.5" thickBot="1">
      <c r="A4" s="46" t="s">
        <v>1</v>
      </c>
      <c r="B4" s="47" t="s">
        <v>100</v>
      </c>
      <c r="C4" s="48"/>
      <c r="D4" s="49"/>
      <c r="E4" s="50"/>
      <c r="F4" s="51" t="s">
        <v>101</v>
      </c>
      <c r="G4" s="52" t="s">
        <v>102</v>
      </c>
      <c r="H4" s="5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row>
    <row r="5" spans="1:248" ht="14.5">
      <c r="A5" s="54"/>
      <c r="B5" s="55"/>
      <c r="C5" s="48"/>
      <c r="D5" s="54"/>
      <c r="E5" s="48"/>
      <c r="F5" s="48"/>
      <c r="G5" s="56"/>
      <c r="H5" s="53"/>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row>
    <row r="6" spans="1:248" ht="14.5">
      <c r="A6" s="57">
        <v>1</v>
      </c>
      <c r="B6" s="58" t="s">
        <v>103</v>
      </c>
      <c r="C6" s="48"/>
      <c r="D6" s="54"/>
      <c r="E6" s="48"/>
      <c r="F6" s="59">
        <f>'B.O.Q - Toilets - BC Khi (2)'!F82</f>
        <v>0</v>
      </c>
      <c r="G6" s="60">
        <f>'B.O.Q - Toilets - BC Khi (2)'!H82</f>
        <v>0</v>
      </c>
      <c r="H6" s="53"/>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row>
    <row r="7" spans="1:248" ht="14.5">
      <c r="A7" s="61"/>
      <c r="B7" s="62"/>
      <c r="C7" s="48"/>
      <c r="D7" s="61"/>
      <c r="E7" s="63"/>
      <c r="F7" s="63"/>
      <c r="G7" s="64"/>
      <c r="H7" s="53"/>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row>
    <row r="8" spans="1:248" ht="14" customHeight="1">
      <c r="A8" s="397" t="s">
        <v>104</v>
      </c>
      <c r="B8" s="397"/>
      <c r="C8" s="65"/>
      <c r="D8" s="66"/>
      <c r="E8" s="67"/>
      <c r="F8" s="68">
        <f>F6</f>
        <v>0</v>
      </c>
      <c r="G8" s="69">
        <f>G6</f>
        <v>0</v>
      </c>
      <c r="H8" s="70"/>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row>
    <row r="9" spans="1:248" ht="14.5">
      <c r="A9" s="54"/>
      <c r="B9" s="71"/>
      <c r="C9" s="48"/>
      <c r="D9" s="54"/>
      <c r="E9" s="48"/>
      <c r="F9" s="48"/>
      <c r="G9" s="56"/>
      <c r="H9" s="53"/>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row>
    <row r="10" spans="1:248" ht="14.5">
      <c r="A10" s="54"/>
      <c r="B10" s="71"/>
      <c r="C10" s="48"/>
      <c r="D10" s="54"/>
      <c r="E10" s="48"/>
      <c r="F10" s="48"/>
      <c r="G10" s="56"/>
      <c r="H10" s="53"/>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row>
    <row r="11" spans="1:248" ht="28">
      <c r="A11" s="72" t="s">
        <v>1</v>
      </c>
      <c r="B11" s="73" t="s">
        <v>100</v>
      </c>
      <c r="C11" s="48"/>
      <c r="D11" s="74" t="s">
        <v>105</v>
      </c>
      <c r="E11" s="75" t="s">
        <v>106</v>
      </c>
      <c r="F11" s="75" t="s">
        <v>101</v>
      </c>
      <c r="G11" s="76" t="s">
        <v>102</v>
      </c>
      <c r="H11" s="53"/>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row>
    <row r="12" spans="1:248" ht="28">
      <c r="A12" s="57">
        <v>6</v>
      </c>
      <c r="B12" s="88" t="s">
        <v>108</v>
      </c>
      <c r="C12" s="48"/>
      <c r="D12" s="77"/>
      <c r="E12" s="59"/>
      <c r="F12" s="78"/>
      <c r="G12" s="79"/>
      <c r="H12" s="53"/>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row>
    <row r="13" spans="1:248" ht="14.5">
      <c r="A13" s="80" t="s">
        <v>23</v>
      </c>
      <c r="B13" s="87" t="s">
        <v>109</v>
      </c>
      <c r="C13" s="81"/>
      <c r="D13" s="89"/>
      <c r="E13" s="90"/>
      <c r="F13" s="59">
        <f>D13+E13</f>
        <v>0</v>
      </c>
      <c r="G13" s="60">
        <f>F13/348</f>
        <v>0</v>
      </c>
      <c r="H13" s="82"/>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row>
    <row r="14" spans="1:248" ht="14.5">
      <c r="A14" s="80" t="s">
        <v>107</v>
      </c>
      <c r="B14" s="87" t="s">
        <v>110</v>
      </c>
      <c r="C14" s="81"/>
      <c r="D14" s="89"/>
      <c r="E14" s="90"/>
      <c r="F14" s="59">
        <f>D14+E14</f>
        <v>0</v>
      </c>
      <c r="G14" s="60">
        <f>F14/348</f>
        <v>0</v>
      </c>
      <c r="H14" s="82"/>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row>
    <row r="15" spans="1:248" ht="14.5">
      <c r="A15" s="61"/>
      <c r="B15" s="62"/>
      <c r="C15" s="48"/>
      <c r="D15" s="61"/>
      <c r="E15" s="63"/>
      <c r="F15" s="63"/>
      <c r="G15" s="64"/>
      <c r="H15" s="53"/>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row>
    <row r="16" spans="1:248" ht="14.5">
      <c r="A16" s="61"/>
      <c r="B16" s="91" t="s">
        <v>111</v>
      </c>
      <c r="C16" s="48"/>
      <c r="D16" s="61"/>
      <c r="E16" s="63"/>
      <c r="F16" s="63"/>
      <c r="G16" s="64"/>
      <c r="H16" s="53"/>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row>
    <row r="17" spans="1:248" ht="14.5">
      <c r="A17" s="397" t="s">
        <v>112</v>
      </c>
      <c r="B17" s="397"/>
      <c r="C17" s="65"/>
      <c r="D17" s="86">
        <f>SUM(D13:D15)</f>
        <v>0</v>
      </c>
      <c r="E17" s="68">
        <f>SUM(E13:E15)</f>
        <v>0</v>
      </c>
      <c r="F17" s="83">
        <f>SUM(F13:F15)</f>
        <v>0</v>
      </c>
      <c r="G17" s="84">
        <f>SUM(G13:G15)</f>
        <v>0</v>
      </c>
      <c r="H17" s="70"/>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row>
    <row r="18" spans="1:248" ht="14.5">
      <c r="A18" s="92"/>
      <c r="B18" s="93"/>
      <c r="C18" s="48"/>
      <c r="D18" s="94"/>
      <c r="E18" s="95"/>
      <c r="F18" s="96"/>
      <c r="G18" s="97"/>
      <c r="H18" s="53"/>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row>
    <row r="19" spans="1:248" ht="15" thickBot="1">
      <c r="A19" s="54"/>
      <c r="B19" s="71"/>
      <c r="C19" s="48"/>
      <c r="D19" s="54"/>
      <c r="E19" s="48"/>
      <c r="F19" s="48"/>
      <c r="G19" s="56"/>
      <c r="H19" s="53"/>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row>
    <row r="20" spans="1:248" ht="28">
      <c r="A20" s="399"/>
      <c r="B20" s="399"/>
      <c r="C20" s="48"/>
      <c r="D20" s="98"/>
      <c r="E20" s="99"/>
      <c r="F20" s="100" t="s">
        <v>101</v>
      </c>
      <c r="G20" s="101" t="s">
        <v>102</v>
      </c>
      <c r="H20" s="53"/>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row>
    <row r="21" spans="1:248" ht="20" customHeight="1">
      <c r="A21" s="400" t="s">
        <v>113</v>
      </c>
      <c r="B21" s="400"/>
      <c r="C21" s="102"/>
      <c r="D21" s="103"/>
      <c r="E21" s="102"/>
      <c r="F21" s="104">
        <f>F8+F17</f>
        <v>0</v>
      </c>
      <c r="G21" s="105">
        <f>G8+G17</f>
        <v>0</v>
      </c>
      <c r="H21" s="106"/>
      <c r="I21" s="85"/>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row>
    <row r="22" spans="1:248" ht="20" customHeight="1">
      <c r="A22" s="401" t="s">
        <v>130</v>
      </c>
      <c r="B22" s="401"/>
      <c r="C22" s="32"/>
      <c r="D22" s="107"/>
      <c r="E22" s="32"/>
      <c r="F22" s="78">
        <f>F21*15%</f>
        <v>0</v>
      </c>
      <c r="G22" s="79">
        <f>G21*15%</f>
        <v>0</v>
      </c>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row>
    <row r="23" spans="1:248" ht="20" customHeight="1">
      <c r="A23" s="401" t="s">
        <v>114</v>
      </c>
      <c r="B23" s="401"/>
      <c r="C23" s="32"/>
      <c r="D23" s="108"/>
      <c r="E23" s="32"/>
      <c r="F23" s="104">
        <f>SUM(F21:F22)</f>
        <v>0</v>
      </c>
      <c r="G23" s="105">
        <f>SUM(G21:G22)</f>
        <v>0</v>
      </c>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row>
    <row r="24" spans="1:248" ht="20" customHeight="1">
      <c r="A24" s="401" t="s">
        <v>115</v>
      </c>
      <c r="B24" s="401"/>
      <c r="C24" s="38"/>
      <c r="D24" s="107"/>
      <c r="E24" s="32"/>
      <c r="F24" s="104">
        <v>348</v>
      </c>
      <c r="G24" s="79"/>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row>
    <row r="25" spans="1:248" ht="20" customHeight="1" thickBot="1">
      <c r="A25" s="398" t="s">
        <v>116</v>
      </c>
      <c r="B25" s="398"/>
      <c r="C25" s="109"/>
      <c r="D25" s="110"/>
      <c r="E25" s="111"/>
      <c r="F25" s="112">
        <f>F23/F24</f>
        <v>0</v>
      </c>
      <c r="G25" s="113"/>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row>
    <row r="26" spans="1:248" ht="14.5">
      <c r="A26" s="39"/>
      <c r="B26" s="32"/>
      <c r="C26" s="32"/>
      <c r="D26" s="32"/>
      <c r="E26" s="32"/>
      <c r="F26" s="114"/>
      <c r="G26" s="40"/>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row>
    <row r="27" spans="1:248" ht="14.5">
      <c r="A27" s="39"/>
      <c r="B27" s="32"/>
      <c r="C27" s="32"/>
      <c r="D27" s="32"/>
      <c r="E27" s="32"/>
      <c r="F27" s="32"/>
      <c r="G27" s="40"/>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row>
  </sheetData>
  <sheetProtection algorithmName="SHA-512" hashValue="ZOuQ55euaV0uKptpustFUl0XHQn5gJpEWdyXNZNNTZnFc9glRhzRWaV3MxSbrcVD29q+wUmmjjy6ase/GOt3iA==" saltValue="TvQP3e47WCaE2I6HJOHOjQ==" spinCount="100000" sheet="1" objects="1" scenarios="1" selectLockedCells="1"/>
  <mergeCells count="9">
    <mergeCell ref="F3:G3"/>
    <mergeCell ref="A8:B8"/>
    <mergeCell ref="A25:B25"/>
    <mergeCell ref="A17:B17"/>
    <mergeCell ref="A20:B20"/>
    <mergeCell ref="A21:B21"/>
    <mergeCell ref="A22:B22"/>
    <mergeCell ref="A23:B23"/>
    <mergeCell ref="A24:B24"/>
  </mergeCells>
  <pageMargins left="0.7" right="0.2" top="0.5" bottom="0.5" header="0.511811023622047" footer="0.511811023622047"/>
  <pageSetup paperSize="9" scale="67" orientation="portrait" r:id="rId1"/>
  <headerFooter>
    <oddFooter>&amp;CPage &amp;P of &amp;N
GRAND SUMMARY - 
British Council - COE at PESHAWAR.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C432F-B34C-48FD-A664-407E7325A801}">
  <dimension ref="A1:J82"/>
  <sheetViews>
    <sheetView view="pageBreakPreview" zoomScaleNormal="100" zoomScaleSheetLayoutView="100" workbookViewId="0">
      <selection activeCell="E11" sqref="E11"/>
    </sheetView>
  </sheetViews>
  <sheetFormatPr defaultRowHeight="15.5"/>
  <cols>
    <col min="1" max="1" width="5.6328125" bestFit="1" customWidth="1"/>
    <col min="2" max="2" width="42.6328125" customWidth="1"/>
    <col min="3" max="3" width="6" bestFit="1" customWidth="1"/>
    <col min="4" max="4" width="5.90625" customWidth="1"/>
    <col min="5" max="5" width="12.54296875" style="26" customWidth="1"/>
    <col min="6" max="6" width="16.6328125" customWidth="1"/>
    <col min="7" max="7" width="1.08984375" customWidth="1"/>
    <col min="8" max="8" width="9.90625" bestFit="1" customWidth="1"/>
    <col min="9" max="9" width="9.1796875" customWidth="1"/>
  </cols>
  <sheetData>
    <row r="1" spans="1:8" s="1" customFormat="1" ht="20">
      <c r="A1" s="430" t="s">
        <v>92</v>
      </c>
      <c r="B1" s="430"/>
      <c r="C1" s="430"/>
      <c r="D1" s="430"/>
      <c r="E1" s="430"/>
      <c r="F1" s="430"/>
    </row>
    <row r="2" spans="1:8" s="1" customFormat="1" ht="17.5">
      <c r="A2" s="431" t="s">
        <v>0</v>
      </c>
      <c r="B2" s="431"/>
      <c r="C2" s="431"/>
      <c r="D2" s="431"/>
      <c r="E2" s="431"/>
      <c r="F2" s="431"/>
    </row>
    <row r="3" spans="1:8" s="1" customFormat="1" ht="25">
      <c r="A3" s="432" t="s">
        <v>35</v>
      </c>
      <c r="B3" s="432"/>
      <c r="C3" s="432"/>
      <c r="D3" s="432"/>
      <c r="E3" s="432"/>
      <c r="F3" s="432"/>
    </row>
    <row r="4" spans="1:8" s="1" customFormat="1" ht="17.5">
      <c r="A4" s="431" t="s">
        <v>30</v>
      </c>
      <c r="B4" s="431"/>
      <c r="C4" s="431"/>
      <c r="D4" s="431"/>
      <c r="E4" s="431"/>
      <c r="F4" s="431"/>
    </row>
    <row r="5" spans="1:8" s="1" customFormat="1" ht="25.5" customHeight="1" thickBot="1">
      <c r="A5" s="412" t="s">
        <v>36</v>
      </c>
      <c r="B5" s="412"/>
      <c r="C5" s="412"/>
      <c r="D5" s="412"/>
      <c r="E5" s="412"/>
      <c r="F5" s="412"/>
      <c r="G5" s="412"/>
      <c r="H5" s="412"/>
    </row>
    <row r="6" spans="1:8" s="3" customFormat="1" ht="34.75" customHeight="1" thickTop="1" thickBot="1">
      <c r="A6" s="395" t="s">
        <v>1</v>
      </c>
      <c r="B6" s="394" t="s">
        <v>2</v>
      </c>
      <c r="C6" s="393" t="s">
        <v>3</v>
      </c>
      <c r="D6" s="392" t="s">
        <v>4</v>
      </c>
      <c r="E6" s="139" t="s">
        <v>5</v>
      </c>
      <c r="F6" s="16" t="s">
        <v>37</v>
      </c>
      <c r="G6" s="1"/>
      <c r="H6" s="21" t="s">
        <v>38</v>
      </c>
    </row>
    <row r="7" spans="1:8" s="3" customFormat="1">
      <c r="A7" s="391">
        <v>1</v>
      </c>
      <c r="B7" s="390" t="s">
        <v>39</v>
      </c>
      <c r="C7" s="389"/>
      <c r="D7" s="388"/>
      <c r="E7" s="15"/>
      <c r="F7" s="17"/>
      <c r="H7" s="18"/>
    </row>
    <row r="8" spans="1:8" s="3" customFormat="1">
      <c r="A8" s="371"/>
      <c r="B8" s="413" t="s">
        <v>40</v>
      </c>
      <c r="C8" s="414"/>
      <c r="D8" s="415"/>
      <c r="E8" s="2"/>
      <c r="F8" s="19"/>
      <c r="H8" s="20"/>
    </row>
    <row r="9" spans="1:8" s="3" customFormat="1">
      <c r="A9" s="371"/>
      <c r="B9" s="416" t="s">
        <v>41</v>
      </c>
      <c r="C9" s="417"/>
      <c r="D9" s="418"/>
      <c r="E9" s="2"/>
      <c r="F9" s="19"/>
      <c r="H9" s="20"/>
    </row>
    <row r="10" spans="1:8" s="3" customFormat="1">
      <c r="A10" s="387" t="s">
        <v>6</v>
      </c>
      <c r="B10" s="386" t="s">
        <v>55</v>
      </c>
      <c r="C10" s="347">
        <v>6</v>
      </c>
      <c r="D10" s="346" t="s">
        <v>18</v>
      </c>
      <c r="E10" s="2"/>
      <c r="F10" s="19">
        <f t="shared" ref="F10:F21" si="0">C10*E10</f>
        <v>0</v>
      </c>
      <c r="H10" s="20">
        <f t="shared" ref="H10:H21" si="1">F10/348</f>
        <v>0</v>
      </c>
    </row>
    <row r="11" spans="1:8" s="3" customFormat="1" ht="50.25" customHeight="1">
      <c r="A11" s="387" t="s">
        <v>10</v>
      </c>
      <c r="B11" s="386" t="s">
        <v>53</v>
      </c>
      <c r="C11" s="347">
        <v>2</v>
      </c>
      <c r="D11" s="346" t="s">
        <v>54</v>
      </c>
      <c r="E11" s="2"/>
      <c r="F11" s="19">
        <f t="shared" si="0"/>
        <v>0</v>
      </c>
      <c r="H11" s="20">
        <f t="shared" si="1"/>
        <v>0</v>
      </c>
    </row>
    <row r="12" spans="1:8" s="3" customFormat="1" ht="50.4" customHeight="1">
      <c r="A12" s="387" t="s">
        <v>13</v>
      </c>
      <c r="B12" s="386" t="s">
        <v>64</v>
      </c>
      <c r="C12" s="347">
        <v>1</v>
      </c>
      <c r="D12" s="346" t="s">
        <v>42</v>
      </c>
      <c r="E12" s="2"/>
      <c r="F12" s="19">
        <f t="shared" si="0"/>
        <v>0</v>
      </c>
      <c r="H12" s="20">
        <f t="shared" si="1"/>
        <v>0</v>
      </c>
    </row>
    <row r="13" spans="1:8" s="3" customFormat="1">
      <c r="A13" s="387" t="s">
        <v>43</v>
      </c>
      <c r="B13" s="386" t="s">
        <v>56</v>
      </c>
      <c r="C13" s="347">
        <v>4</v>
      </c>
      <c r="D13" s="346" t="s">
        <v>18</v>
      </c>
      <c r="E13" s="2"/>
      <c r="F13" s="19">
        <f t="shared" si="0"/>
        <v>0</v>
      </c>
      <c r="H13" s="20">
        <f t="shared" si="1"/>
        <v>0</v>
      </c>
    </row>
    <row r="14" spans="1:8" s="3" customFormat="1" ht="31">
      <c r="A14" s="387" t="s">
        <v>44</v>
      </c>
      <c r="B14" s="386" t="s">
        <v>57</v>
      </c>
      <c r="C14" s="347">
        <v>4</v>
      </c>
      <c r="D14" s="346" t="s">
        <v>18</v>
      </c>
      <c r="E14" s="2"/>
      <c r="F14" s="19">
        <f t="shared" si="0"/>
        <v>0</v>
      </c>
      <c r="H14" s="20">
        <f t="shared" si="1"/>
        <v>0</v>
      </c>
    </row>
    <row r="15" spans="1:8" s="3" customFormat="1">
      <c r="A15" s="387" t="s">
        <v>45</v>
      </c>
      <c r="B15" s="386" t="s">
        <v>58</v>
      </c>
      <c r="C15" s="347">
        <v>1</v>
      </c>
      <c r="D15" s="346" t="s">
        <v>42</v>
      </c>
      <c r="E15" s="2"/>
      <c r="F15" s="19">
        <f t="shared" si="0"/>
        <v>0</v>
      </c>
      <c r="H15" s="20">
        <f t="shared" si="1"/>
        <v>0</v>
      </c>
    </row>
    <row r="16" spans="1:8" s="3" customFormat="1" ht="38.25" customHeight="1">
      <c r="A16" s="387" t="s">
        <v>46</v>
      </c>
      <c r="B16" s="386" t="s">
        <v>91</v>
      </c>
      <c r="C16" s="347">
        <v>1</v>
      </c>
      <c r="D16" s="346" t="s">
        <v>42</v>
      </c>
      <c r="E16" s="2"/>
      <c r="F16" s="19">
        <f t="shared" si="0"/>
        <v>0</v>
      </c>
      <c r="H16" s="20">
        <f t="shared" si="1"/>
        <v>0</v>
      </c>
    </row>
    <row r="17" spans="1:8" s="3" customFormat="1" ht="68.400000000000006" customHeight="1">
      <c r="A17" s="387" t="s">
        <v>47</v>
      </c>
      <c r="B17" s="386" t="s">
        <v>59</v>
      </c>
      <c r="C17" s="347">
        <v>1</v>
      </c>
      <c r="D17" s="346" t="s">
        <v>42</v>
      </c>
      <c r="E17" s="2"/>
      <c r="F17" s="19">
        <f t="shared" si="0"/>
        <v>0</v>
      </c>
      <c r="H17" s="20">
        <f t="shared" si="1"/>
        <v>0</v>
      </c>
    </row>
    <row r="18" spans="1:8" s="3" customFormat="1" ht="65.25" customHeight="1">
      <c r="A18" s="387" t="s">
        <v>48</v>
      </c>
      <c r="B18" s="386" t="s">
        <v>60</v>
      </c>
      <c r="C18" s="347">
        <v>1</v>
      </c>
      <c r="D18" s="346" t="s">
        <v>42</v>
      </c>
      <c r="E18" s="2"/>
      <c r="F18" s="19">
        <f t="shared" si="0"/>
        <v>0</v>
      </c>
      <c r="H18" s="20">
        <f t="shared" si="1"/>
        <v>0</v>
      </c>
    </row>
    <row r="19" spans="1:8" s="3" customFormat="1">
      <c r="A19" s="387" t="s">
        <v>49</v>
      </c>
      <c r="B19" s="386" t="s">
        <v>61</v>
      </c>
      <c r="C19" s="347">
        <v>2</v>
      </c>
      <c r="D19" s="346" t="s">
        <v>54</v>
      </c>
      <c r="E19" s="2"/>
      <c r="F19" s="19">
        <f t="shared" si="0"/>
        <v>0</v>
      </c>
      <c r="H19" s="20">
        <f t="shared" si="1"/>
        <v>0</v>
      </c>
    </row>
    <row r="20" spans="1:8" s="3" customFormat="1" ht="42" customHeight="1">
      <c r="A20" s="387" t="s">
        <v>50</v>
      </c>
      <c r="B20" s="386" t="s">
        <v>62</v>
      </c>
      <c r="C20" s="347">
        <v>1</v>
      </c>
      <c r="D20" s="346" t="s">
        <v>42</v>
      </c>
      <c r="E20" s="2"/>
      <c r="F20" s="19">
        <f t="shared" si="0"/>
        <v>0</v>
      </c>
      <c r="H20" s="20">
        <f t="shared" si="1"/>
        <v>0</v>
      </c>
    </row>
    <row r="21" spans="1:8" s="3" customFormat="1" ht="31">
      <c r="A21" s="387" t="s">
        <v>51</v>
      </c>
      <c r="B21" s="386" t="s">
        <v>63</v>
      </c>
      <c r="C21" s="347">
        <v>1</v>
      </c>
      <c r="D21" s="346" t="s">
        <v>42</v>
      </c>
      <c r="E21" s="2"/>
      <c r="F21" s="19">
        <f t="shared" si="0"/>
        <v>0</v>
      </c>
      <c r="H21" s="20">
        <f t="shared" si="1"/>
        <v>0</v>
      </c>
    </row>
    <row r="22" spans="1:8" s="3" customFormat="1">
      <c r="A22" s="371"/>
      <c r="B22" s="319"/>
      <c r="C22" s="347"/>
      <c r="D22" s="346"/>
      <c r="E22" s="2"/>
      <c r="F22" s="19"/>
      <c r="H22" s="20"/>
    </row>
    <row r="23" spans="1:8" s="3" customFormat="1" ht="180.75" customHeight="1">
      <c r="A23" s="371"/>
      <c r="B23" s="419" t="s">
        <v>52</v>
      </c>
      <c r="C23" s="420"/>
      <c r="D23" s="421"/>
      <c r="E23" s="2"/>
      <c r="F23" s="19"/>
      <c r="H23" s="20"/>
    </row>
    <row r="24" spans="1:8" s="3" customFormat="1">
      <c r="A24" s="371"/>
      <c r="B24" s="385"/>
      <c r="C24" s="384"/>
      <c r="D24" s="383"/>
      <c r="E24" s="2"/>
      <c r="F24" s="19"/>
      <c r="H24" s="20"/>
    </row>
    <row r="25" spans="1:8" s="1" customFormat="1">
      <c r="A25" s="323">
        <v>2</v>
      </c>
      <c r="B25" s="382" t="s">
        <v>11</v>
      </c>
      <c r="C25" s="381"/>
      <c r="D25" s="380"/>
      <c r="E25" s="15"/>
      <c r="F25" s="8"/>
      <c r="G25" s="3"/>
      <c r="H25" s="20"/>
    </row>
    <row r="26" spans="1:8" s="1" customFormat="1" ht="115.25" customHeight="1">
      <c r="A26" s="379"/>
      <c r="B26" s="413" t="s">
        <v>12</v>
      </c>
      <c r="C26" s="414"/>
      <c r="D26" s="415"/>
      <c r="E26" s="2"/>
      <c r="F26" s="9"/>
      <c r="G26" s="3"/>
      <c r="H26" s="20"/>
    </row>
    <row r="27" spans="1:8" s="1" customFormat="1">
      <c r="A27" s="349" t="s">
        <v>6</v>
      </c>
      <c r="B27" s="319" t="s">
        <v>65</v>
      </c>
      <c r="C27" s="347">
        <f>71*9.5</f>
        <v>674.5</v>
      </c>
      <c r="D27" s="346" t="s">
        <v>7</v>
      </c>
      <c r="E27" s="2"/>
      <c r="F27" s="9">
        <f>C27*E27</f>
        <v>0</v>
      </c>
      <c r="G27" s="3"/>
      <c r="H27" s="20">
        <f>F27/348</f>
        <v>0</v>
      </c>
    </row>
    <row r="28" spans="1:8" s="1" customFormat="1">
      <c r="A28" s="318"/>
      <c r="B28" s="319"/>
      <c r="C28" s="347"/>
      <c r="D28" s="346"/>
      <c r="E28" s="22"/>
      <c r="F28" s="10"/>
      <c r="G28" s="3"/>
      <c r="H28" s="20"/>
    </row>
    <row r="29" spans="1:8" s="1" customFormat="1">
      <c r="A29" s="323">
        <v>3</v>
      </c>
      <c r="B29" s="425" t="s">
        <v>8</v>
      </c>
      <c r="C29" s="426"/>
      <c r="D29" s="427"/>
      <c r="E29" s="15"/>
      <c r="F29" s="8"/>
      <c r="G29" s="3"/>
      <c r="H29" s="20"/>
    </row>
    <row r="30" spans="1:8" s="1" customFormat="1" ht="86.25" customHeight="1">
      <c r="A30" s="379"/>
      <c r="B30" s="413" t="s">
        <v>9</v>
      </c>
      <c r="C30" s="414"/>
      <c r="D30" s="415"/>
      <c r="E30" s="2"/>
      <c r="F30" s="9"/>
      <c r="G30" s="3"/>
      <c r="H30" s="20"/>
    </row>
    <row r="31" spans="1:8" s="1" customFormat="1" ht="31">
      <c r="A31" s="378" t="s">
        <v>6</v>
      </c>
      <c r="B31" s="319" t="s">
        <v>31</v>
      </c>
      <c r="C31" s="347">
        <f>C27*2</f>
        <v>1349</v>
      </c>
      <c r="D31" s="346" t="s">
        <v>7</v>
      </c>
      <c r="E31" s="2"/>
      <c r="F31" s="9">
        <f>C31*E31</f>
        <v>0</v>
      </c>
      <c r="G31" s="3"/>
      <c r="H31" s="20">
        <f>F31/348</f>
        <v>0</v>
      </c>
    </row>
    <row r="32" spans="1:8">
      <c r="A32" s="367"/>
      <c r="B32" s="366"/>
      <c r="C32" s="366"/>
      <c r="D32" s="366"/>
      <c r="E32" s="23"/>
      <c r="F32" s="14"/>
      <c r="G32" s="136"/>
      <c r="H32" s="20"/>
    </row>
    <row r="33" spans="1:10" s="6" customFormat="1">
      <c r="A33" s="377">
        <v>4</v>
      </c>
      <c r="B33" s="433" t="s">
        <v>17</v>
      </c>
      <c r="C33" s="434"/>
      <c r="D33" s="435"/>
      <c r="E33" s="15"/>
      <c r="F33" s="8"/>
      <c r="G33" s="137"/>
      <c r="H33" s="20"/>
    </row>
    <row r="34" spans="1:10" s="5" customFormat="1" ht="84" customHeight="1">
      <c r="A34" s="341"/>
      <c r="B34" s="407" t="s">
        <v>16</v>
      </c>
      <c r="C34" s="408"/>
      <c r="D34" s="409"/>
      <c r="E34" s="2"/>
      <c r="F34" s="9"/>
      <c r="G34" s="138"/>
      <c r="H34" s="20"/>
    </row>
    <row r="35" spans="1:10" s="5" customFormat="1">
      <c r="A35" s="376" t="s">
        <v>6</v>
      </c>
      <c r="B35" s="319" t="s">
        <v>66</v>
      </c>
      <c r="C35" s="375">
        <v>360</v>
      </c>
      <c r="D35" s="374" t="s">
        <v>7</v>
      </c>
      <c r="E35" s="2"/>
      <c r="F35" s="9"/>
      <c r="G35" s="7"/>
      <c r="H35" s="20"/>
    </row>
    <row r="36" spans="1:10" s="5" customFormat="1" ht="31">
      <c r="A36" s="376" t="s">
        <v>10</v>
      </c>
      <c r="B36" s="319" t="s">
        <v>67</v>
      </c>
      <c r="C36" s="375">
        <f>195*3</f>
        <v>585</v>
      </c>
      <c r="D36" s="374" t="s">
        <v>7</v>
      </c>
      <c r="E36" s="2"/>
      <c r="F36" s="9"/>
      <c r="G36" s="7"/>
      <c r="H36" s="20"/>
    </row>
    <row r="37" spans="1:10" s="1" customFormat="1">
      <c r="A37" s="410" t="s">
        <v>15</v>
      </c>
      <c r="B37" s="411"/>
      <c r="C37" s="373">
        <f>SUM(C35:C36)</f>
        <v>945</v>
      </c>
      <c r="D37" s="372" t="s">
        <v>7</v>
      </c>
      <c r="E37" s="2"/>
      <c r="F37" s="9">
        <f>C37*E37</f>
        <v>0</v>
      </c>
      <c r="G37" s="3"/>
      <c r="H37" s="20">
        <f>F37/348</f>
        <v>0</v>
      </c>
    </row>
    <row r="38" spans="1:10" s="3" customFormat="1">
      <c r="A38" s="371"/>
      <c r="B38" s="319"/>
      <c r="C38" s="347"/>
      <c r="D38" s="346"/>
      <c r="E38" s="2"/>
      <c r="F38" s="19"/>
      <c r="H38" s="20"/>
    </row>
    <row r="39" spans="1:10" s="3" customFormat="1" ht="17.5">
      <c r="A39" s="370">
        <v>5</v>
      </c>
      <c r="B39" s="402" t="s">
        <v>71</v>
      </c>
      <c r="C39" s="403"/>
      <c r="D39" s="404"/>
      <c r="E39" s="15"/>
      <c r="F39" s="17"/>
      <c r="H39" s="18"/>
    </row>
    <row r="40" spans="1:10" s="7" customFormat="1" ht="32.4" customHeight="1">
      <c r="A40" s="369">
        <v>5.0999999999999996</v>
      </c>
      <c r="B40" s="405" t="s">
        <v>68</v>
      </c>
      <c r="C40" s="405"/>
      <c r="D40" s="406"/>
      <c r="E40" s="2"/>
      <c r="F40" s="19"/>
      <c r="G40" s="3"/>
      <c r="H40" s="20"/>
      <c r="I40" s="3"/>
      <c r="J40" s="3"/>
    </row>
    <row r="41" spans="1:10" s="7" customFormat="1" ht="300" customHeight="1">
      <c r="A41" s="369"/>
      <c r="B41" s="428" t="s">
        <v>69</v>
      </c>
      <c r="C41" s="428"/>
      <c r="D41" s="429"/>
      <c r="E41" s="2"/>
      <c r="F41" s="19"/>
      <c r="G41" s="3"/>
      <c r="H41" s="20"/>
      <c r="I41" s="3"/>
      <c r="J41" s="3"/>
    </row>
    <row r="42" spans="1:10" s="7" customFormat="1" ht="34.25" customHeight="1">
      <c r="A42" s="368" t="s">
        <v>6</v>
      </c>
      <c r="B42" s="338" t="s">
        <v>70</v>
      </c>
      <c r="C42" s="337">
        <v>310</v>
      </c>
      <c r="D42" s="346" t="s">
        <v>7</v>
      </c>
      <c r="E42" s="2"/>
      <c r="F42" s="19">
        <f>C42*E42</f>
        <v>0</v>
      </c>
      <c r="G42" s="3"/>
      <c r="H42" s="20">
        <f>F42/348</f>
        <v>0</v>
      </c>
      <c r="I42" s="3"/>
      <c r="J42" s="3"/>
    </row>
    <row r="43" spans="1:10">
      <c r="A43" s="367"/>
      <c r="B43" s="366"/>
      <c r="C43" s="366"/>
      <c r="D43" s="366"/>
      <c r="E43" s="23"/>
      <c r="F43" s="14"/>
      <c r="G43" s="136"/>
      <c r="H43" s="20"/>
    </row>
    <row r="44" spans="1:10" s="3" customFormat="1" ht="20">
      <c r="A44" s="365"/>
      <c r="B44" s="451" t="s">
        <v>19</v>
      </c>
      <c r="C44" s="452"/>
      <c r="D44" s="453"/>
      <c r="E44" s="15"/>
      <c r="F44" s="8"/>
      <c r="H44" s="20"/>
    </row>
    <row r="45" spans="1:10" s="4" customFormat="1" ht="20">
      <c r="A45" s="364">
        <v>6</v>
      </c>
      <c r="B45" s="454" t="s">
        <v>32</v>
      </c>
      <c r="C45" s="455"/>
      <c r="D45" s="456"/>
      <c r="E45" s="24"/>
      <c r="F45" s="11"/>
      <c r="H45" s="20"/>
    </row>
    <row r="46" spans="1:10" s="4" customFormat="1">
      <c r="A46" s="335">
        <v>6.1</v>
      </c>
      <c r="B46" s="422" t="s">
        <v>73</v>
      </c>
      <c r="C46" s="423"/>
      <c r="D46" s="424"/>
      <c r="E46" s="25"/>
      <c r="F46" s="12"/>
      <c r="H46" s="20"/>
    </row>
    <row r="47" spans="1:10" s="4" customFormat="1" ht="134.4" customHeight="1">
      <c r="A47" s="335"/>
      <c r="B47" s="413" t="s">
        <v>74</v>
      </c>
      <c r="C47" s="414"/>
      <c r="D47" s="415"/>
      <c r="E47" s="25"/>
      <c r="F47" s="12"/>
      <c r="H47" s="20"/>
    </row>
    <row r="48" spans="1:10" s="4" customFormat="1">
      <c r="A48" s="335"/>
      <c r="B48" s="416" t="s">
        <v>21</v>
      </c>
      <c r="C48" s="417"/>
      <c r="D48" s="418"/>
      <c r="E48" s="25"/>
      <c r="F48" s="12"/>
      <c r="H48" s="20"/>
    </row>
    <row r="49" spans="1:8" s="4" customFormat="1">
      <c r="A49" s="335"/>
      <c r="B49" s="334" t="s">
        <v>22</v>
      </c>
      <c r="C49" s="333">
        <v>310</v>
      </c>
      <c r="D49" s="332" t="s">
        <v>14</v>
      </c>
      <c r="E49" s="25"/>
      <c r="F49" s="12"/>
      <c r="H49" s="20"/>
    </row>
    <row r="50" spans="1:8" s="4" customFormat="1">
      <c r="A50" s="335"/>
      <c r="B50" s="422" t="s">
        <v>72</v>
      </c>
      <c r="C50" s="423"/>
      <c r="D50" s="424"/>
      <c r="E50" s="25"/>
      <c r="F50" s="12"/>
      <c r="H50" s="20"/>
    </row>
    <row r="51" spans="1:8" s="4" customFormat="1">
      <c r="A51" s="335"/>
      <c r="B51" s="334" t="s">
        <v>75</v>
      </c>
      <c r="C51" s="333">
        <f>190*7</f>
        <v>1330</v>
      </c>
      <c r="D51" s="332" t="s">
        <v>14</v>
      </c>
      <c r="E51" s="25"/>
      <c r="F51" s="12"/>
      <c r="H51" s="20"/>
    </row>
    <row r="52" spans="1:8" s="4" customFormat="1">
      <c r="A52" s="335"/>
      <c r="B52" s="363" t="s">
        <v>15</v>
      </c>
      <c r="C52" s="362">
        <f>SUM(C49:C51)</f>
        <v>1640</v>
      </c>
      <c r="D52" s="361" t="s">
        <v>14</v>
      </c>
      <c r="E52" s="25"/>
      <c r="F52" s="12">
        <f>C52*E52</f>
        <v>0</v>
      </c>
      <c r="H52" s="20">
        <f>F52/348</f>
        <v>0</v>
      </c>
    </row>
    <row r="53" spans="1:8" s="4" customFormat="1">
      <c r="A53" s="335"/>
      <c r="B53" s="334"/>
      <c r="C53" s="333"/>
      <c r="D53" s="332"/>
      <c r="E53" s="25"/>
      <c r="F53" s="12"/>
      <c r="H53" s="20"/>
    </row>
    <row r="54" spans="1:8" s="4" customFormat="1">
      <c r="A54" s="335">
        <v>6.2</v>
      </c>
      <c r="B54" s="422" t="s">
        <v>20</v>
      </c>
      <c r="C54" s="423"/>
      <c r="D54" s="424"/>
      <c r="E54" s="25"/>
      <c r="F54" s="12"/>
      <c r="H54" s="20"/>
    </row>
    <row r="55" spans="1:8" s="4" customFormat="1" ht="241.25" customHeight="1">
      <c r="A55" s="335"/>
      <c r="B55" s="413" t="s">
        <v>78</v>
      </c>
      <c r="C55" s="414"/>
      <c r="D55" s="415"/>
      <c r="E55" s="25"/>
      <c r="F55" s="12"/>
      <c r="H55" s="20"/>
    </row>
    <row r="56" spans="1:8" s="4" customFormat="1" ht="34.75" customHeight="1">
      <c r="A56" s="360" t="s">
        <v>6</v>
      </c>
      <c r="B56" s="359" t="s">
        <v>76</v>
      </c>
      <c r="C56" s="333">
        <v>36</v>
      </c>
      <c r="D56" s="332" t="s">
        <v>14</v>
      </c>
      <c r="E56" s="25"/>
      <c r="F56" s="12">
        <f>C56*E56</f>
        <v>0</v>
      </c>
      <c r="H56" s="20">
        <f>F56/348</f>
        <v>0</v>
      </c>
    </row>
    <row r="57" spans="1:8" s="4" customFormat="1" ht="35.4" customHeight="1">
      <c r="A57" s="360" t="s">
        <v>10</v>
      </c>
      <c r="B57" s="359" t="s">
        <v>77</v>
      </c>
      <c r="C57" s="333">
        <v>21</v>
      </c>
      <c r="D57" s="332" t="s">
        <v>14</v>
      </c>
      <c r="E57" s="25"/>
      <c r="F57" s="12">
        <f>C57*E57</f>
        <v>0</v>
      </c>
      <c r="H57" s="20">
        <f>F57/348</f>
        <v>0</v>
      </c>
    </row>
    <row r="58" spans="1:8" s="3" customFormat="1">
      <c r="A58" s="358"/>
      <c r="B58" s="357"/>
      <c r="C58" s="356"/>
      <c r="D58" s="355"/>
      <c r="E58" s="2"/>
      <c r="F58" s="9"/>
      <c r="H58" s="20"/>
    </row>
    <row r="59" spans="1:8" s="3" customFormat="1" ht="17.5">
      <c r="A59" s="345">
        <v>7</v>
      </c>
      <c r="B59" s="443" t="s">
        <v>34</v>
      </c>
      <c r="C59" s="444"/>
      <c r="D59" s="445"/>
      <c r="E59" s="15"/>
      <c r="F59" s="8"/>
      <c r="H59" s="20"/>
    </row>
    <row r="60" spans="1:8" s="3" customFormat="1" ht="51.65" customHeight="1">
      <c r="A60" s="353">
        <v>7.1</v>
      </c>
      <c r="B60" s="440" t="s">
        <v>82</v>
      </c>
      <c r="C60" s="441"/>
      <c r="D60" s="442"/>
      <c r="E60" s="2"/>
      <c r="F60" s="9"/>
      <c r="H60" s="20"/>
    </row>
    <row r="61" spans="1:8" s="3" customFormat="1" ht="243" customHeight="1">
      <c r="A61" s="354"/>
      <c r="B61" s="446" t="s">
        <v>83</v>
      </c>
      <c r="C61" s="447"/>
      <c r="D61" s="448"/>
      <c r="E61" s="2"/>
      <c r="F61" s="9"/>
      <c r="H61" s="20"/>
    </row>
    <row r="62" spans="1:8" s="3" customFormat="1">
      <c r="A62" s="353" t="s">
        <v>23</v>
      </c>
      <c r="B62" s="352" t="s">
        <v>80</v>
      </c>
      <c r="C62" s="351">
        <v>2</v>
      </c>
      <c r="D62" s="350" t="s">
        <v>18</v>
      </c>
      <c r="E62" s="2"/>
      <c r="F62" s="9">
        <f>C62*E62</f>
        <v>0</v>
      </c>
      <c r="H62" s="20">
        <f>F62/348</f>
        <v>0</v>
      </c>
    </row>
    <row r="63" spans="1:8" s="3" customFormat="1">
      <c r="A63" s="349"/>
      <c r="B63" s="348"/>
      <c r="C63" s="347"/>
      <c r="D63" s="346"/>
      <c r="E63" s="2"/>
      <c r="F63" s="9"/>
      <c r="H63" s="20"/>
    </row>
    <row r="64" spans="1:8" s="3" customFormat="1" ht="51.65" customHeight="1">
      <c r="A64" s="353">
        <v>7.2</v>
      </c>
      <c r="B64" s="440" t="s">
        <v>79</v>
      </c>
      <c r="C64" s="441"/>
      <c r="D64" s="442"/>
      <c r="E64" s="2"/>
      <c r="F64" s="9"/>
      <c r="H64" s="20"/>
    </row>
    <row r="65" spans="1:8" s="3" customFormat="1" ht="258" customHeight="1">
      <c r="A65" s="354"/>
      <c r="B65" s="446" t="s">
        <v>84</v>
      </c>
      <c r="C65" s="447"/>
      <c r="D65" s="448"/>
      <c r="E65" s="2"/>
      <c r="F65" s="9"/>
      <c r="H65" s="20"/>
    </row>
    <row r="66" spans="1:8" s="3" customFormat="1">
      <c r="A66" s="353" t="s">
        <v>23</v>
      </c>
      <c r="B66" s="352" t="s">
        <v>81</v>
      </c>
      <c r="C66" s="351">
        <v>6</v>
      </c>
      <c r="D66" s="350" t="s">
        <v>18</v>
      </c>
      <c r="E66" s="2"/>
      <c r="F66" s="9">
        <f>C66*E66</f>
        <v>0</v>
      </c>
      <c r="H66" s="20">
        <f>F66/348</f>
        <v>0</v>
      </c>
    </row>
    <row r="67" spans="1:8" s="3" customFormat="1">
      <c r="A67" s="349"/>
      <c r="B67" s="348"/>
      <c r="C67" s="347"/>
      <c r="D67" s="346"/>
      <c r="E67" s="2"/>
      <c r="F67" s="9"/>
      <c r="H67" s="20"/>
    </row>
    <row r="68" spans="1:8" s="3" customFormat="1" ht="17.5">
      <c r="A68" s="345">
        <v>10</v>
      </c>
      <c r="B68" s="344" t="s">
        <v>24</v>
      </c>
      <c r="C68" s="343"/>
      <c r="D68" s="342"/>
      <c r="E68" s="15"/>
      <c r="F68" s="8"/>
      <c r="H68" s="20"/>
    </row>
    <row r="69" spans="1:8" s="3" customFormat="1" ht="127.25" customHeight="1">
      <c r="A69" s="341"/>
      <c r="B69" s="428" t="s">
        <v>85</v>
      </c>
      <c r="C69" s="428"/>
      <c r="D69" s="439"/>
      <c r="E69" s="2"/>
      <c r="F69" s="9"/>
      <c r="H69" s="20"/>
    </row>
    <row r="70" spans="1:8" s="3" customFormat="1" ht="31">
      <c r="A70" s="331" t="s">
        <v>6</v>
      </c>
      <c r="B70" s="338" t="s">
        <v>86</v>
      </c>
      <c r="C70" s="337"/>
      <c r="D70" s="336"/>
      <c r="E70" s="2"/>
      <c r="F70" s="9"/>
      <c r="H70" s="20"/>
    </row>
    <row r="71" spans="1:8" s="3" customFormat="1" ht="46.5">
      <c r="A71" s="331" t="s">
        <v>10</v>
      </c>
      <c r="B71" s="338" t="s">
        <v>87</v>
      </c>
      <c r="C71" s="340"/>
      <c r="D71" s="339"/>
      <c r="E71" s="2"/>
      <c r="F71" s="9"/>
      <c r="H71" s="20"/>
    </row>
    <row r="72" spans="1:8" s="3" customFormat="1" ht="31">
      <c r="A72" s="318"/>
      <c r="B72" s="338" t="s">
        <v>88</v>
      </c>
      <c r="C72" s="337"/>
      <c r="D72" s="336"/>
      <c r="E72" s="2"/>
      <c r="F72" s="9"/>
      <c r="H72" s="20"/>
    </row>
    <row r="73" spans="1:8" s="4" customFormat="1">
      <c r="A73" s="335"/>
      <c r="B73" s="422" t="s">
        <v>89</v>
      </c>
      <c r="C73" s="423"/>
      <c r="D73" s="424"/>
      <c r="E73" s="25"/>
      <c r="F73" s="12"/>
      <c r="H73" s="20"/>
    </row>
    <row r="74" spans="1:8" s="4" customFormat="1">
      <c r="A74" s="335"/>
      <c r="B74" s="334" t="s">
        <v>90</v>
      </c>
      <c r="C74" s="333">
        <f>195*2</f>
        <v>390</v>
      </c>
      <c r="D74" s="332" t="s">
        <v>14</v>
      </c>
      <c r="E74" s="25"/>
      <c r="F74" s="12">
        <f>C74*E74</f>
        <v>0</v>
      </c>
      <c r="H74" s="20">
        <f>F74/348</f>
        <v>0</v>
      </c>
    </row>
    <row r="75" spans="1:8" s="3" customFormat="1">
      <c r="A75" s="331" t="s">
        <v>13</v>
      </c>
      <c r="B75" s="330" t="s">
        <v>25</v>
      </c>
      <c r="C75" s="329"/>
      <c r="D75" s="328"/>
      <c r="E75" s="2"/>
      <c r="F75" s="9"/>
      <c r="H75" s="20"/>
    </row>
    <row r="76" spans="1:8" s="3" customFormat="1">
      <c r="A76" s="327"/>
      <c r="B76" s="326"/>
      <c r="C76" s="325"/>
      <c r="D76" s="324"/>
      <c r="E76" s="2"/>
      <c r="F76" s="9"/>
      <c r="H76" s="20"/>
    </row>
    <row r="77" spans="1:8" s="3" customFormat="1" ht="17.5">
      <c r="A77" s="323"/>
      <c r="B77" s="322" t="s">
        <v>28</v>
      </c>
      <c r="C77" s="321"/>
      <c r="D77" s="320"/>
      <c r="E77" s="15"/>
      <c r="F77" s="8"/>
      <c r="H77" s="20"/>
    </row>
    <row r="78" spans="1:8" s="3" customFormat="1" ht="55.5" customHeight="1">
      <c r="A78" s="318" t="s">
        <v>6</v>
      </c>
      <c r="B78" s="413" t="s">
        <v>27</v>
      </c>
      <c r="C78" s="414"/>
      <c r="D78" s="415"/>
      <c r="E78" s="2"/>
      <c r="F78" s="13"/>
      <c r="H78" s="20"/>
    </row>
    <row r="79" spans="1:8" s="4" customFormat="1" ht="46.25" customHeight="1">
      <c r="A79" s="318" t="s">
        <v>10</v>
      </c>
      <c r="B79" s="449" t="s">
        <v>26</v>
      </c>
      <c r="C79" s="449"/>
      <c r="D79" s="450"/>
      <c r="E79" s="25"/>
      <c r="F79" s="12"/>
      <c r="H79" s="20"/>
    </row>
    <row r="80" spans="1:8" s="4" customFormat="1" ht="39.75" customHeight="1">
      <c r="A80" s="318" t="s">
        <v>13</v>
      </c>
      <c r="B80" s="449" t="s">
        <v>33</v>
      </c>
      <c r="C80" s="449"/>
      <c r="D80" s="450"/>
      <c r="E80" s="25"/>
      <c r="F80" s="12"/>
      <c r="H80" s="20"/>
    </row>
    <row r="81" spans="1:8" s="3" customFormat="1" ht="16" thickBot="1">
      <c r="A81" s="317"/>
      <c r="B81" s="316"/>
      <c r="C81" s="315"/>
      <c r="D81" s="314"/>
      <c r="E81" s="2"/>
      <c r="F81" s="9"/>
      <c r="H81" s="27"/>
    </row>
    <row r="82" spans="1:8" s="3" customFormat="1" ht="16.5" thickTop="1" thickBot="1">
      <c r="A82" s="436" t="s">
        <v>29</v>
      </c>
      <c r="B82" s="437"/>
      <c r="C82" s="437"/>
      <c r="D82" s="438"/>
      <c r="E82" s="29"/>
      <c r="F82" s="30">
        <f>SUM(F10:F81)</f>
        <v>0</v>
      </c>
      <c r="H82" s="28">
        <f>SUM(H10:H81)</f>
        <v>0</v>
      </c>
    </row>
  </sheetData>
  <sheetProtection algorithmName="SHA-512" hashValue="RtITmXDHhkGENuY9sm8QwqSjw0Gp58iGw12L0I+0qqLRqNi3ac9BnviJLeQ4J6O6GATEv2ay6d7d5x+PiGjOsQ==" saltValue="FKxSri52iBTOcUPV8uvRqg==" spinCount="100000" sheet="1" objects="1" scenarios="1" selectLockedCells="1"/>
  <mergeCells count="36">
    <mergeCell ref="A82:D82"/>
    <mergeCell ref="B69:D69"/>
    <mergeCell ref="B73:D73"/>
    <mergeCell ref="B64:D64"/>
    <mergeCell ref="B59:D59"/>
    <mergeCell ref="B60:D60"/>
    <mergeCell ref="B65:D65"/>
    <mergeCell ref="B61:D61"/>
    <mergeCell ref="B80:D80"/>
    <mergeCell ref="B78:D78"/>
    <mergeCell ref="B79:D79"/>
    <mergeCell ref="A1:F1"/>
    <mergeCell ref="A2:F2"/>
    <mergeCell ref="A3:F3"/>
    <mergeCell ref="A4:F4"/>
    <mergeCell ref="B33:D33"/>
    <mergeCell ref="B26:D26"/>
    <mergeCell ref="B55:D55"/>
    <mergeCell ref="B46:D46"/>
    <mergeCell ref="B29:D29"/>
    <mergeCell ref="B30:D30"/>
    <mergeCell ref="B41:D41"/>
    <mergeCell ref="B47:D47"/>
    <mergeCell ref="B48:D48"/>
    <mergeCell ref="B50:D50"/>
    <mergeCell ref="B54:D54"/>
    <mergeCell ref="B44:D44"/>
    <mergeCell ref="B45:D45"/>
    <mergeCell ref="B39:D39"/>
    <mergeCell ref="B40:D40"/>
    <mergeCell ref="B34:D34"/>
    <mergeCell ref="A37:B37"/>
    <mergeCell ref="A5:H5"/>
    <mergeCell ref="B8:D8"/>
    <mergeCell ref="B9:D9"/>
    <mergeCell ref="B23:D23"/>
  </mergeCells>
  <pageMargins left="0.7" right="0.25" top="0.75" bottom="0.75" header="0.3" footer="0.3"/>
  <pageSetup paperSize="9" scale="92" orientation="portrait" r:id="rId1"/>
  <headerFooter>
    <oddFooter>&amp;CPage &amp;P of &amp;N
Civil &amp; I.D Works B.O.Q - Toilets Area - British Council Karachi</oddFooter>
  </headerFooter>
  <rowBreaks count="5" manualBreakCount="5">
    <brk id="22" max="7" man="1"/>
    <brk id="38" max="7" man="1"/>
    <brk id="43" max="16383" man="1"/>
    <brk id="58" max="7" man="1"/>
    <brk id="67"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7861E-1BED-463A-AA38-01424D8C09D8}">
  <sheetPr>
    <pageSetUpPr fitToPage="1"/>
  </sheetPr>
  <dimension ref="A1:C20"/>
  <sheetViews>
    <sheetView showGridLines="0" defaultGridColor="0" colorId="10" zoomScaleNormal="100" zoomScaleSheetLayoutView="100" workbookViewId="0">
      <selection activeCell="C11" sqref="C11"/>
    </sheetView>
  </sheetViews>
  <sheetFormatPr defaultRowHeight="12.5"/>
  <cols>
    <col min="1" max="1" width="7" style="181" customWidth="1"/>
    <col min="2" max="2" width="66.54296875" style="180" bestFit="1" customWidth="1"/>
    <col min="3" max="215" width="8.7265625" style="180"/>
    <col min="216" max="216" width="7" style="180" customWidth="1"/>
    <col min="217" max="217" width="76.81640625" style="180" customWidth="1"/>
    <col min="218" max="218" width="1.7265625" style="180" customWidth="1"/>
    <col min="219" max="219" width="17" style="180" customWidth="1"/>
    <col min="220" max="220" width="2.7265625" style="180" customWidth="1"/>
    <col min="221" max="221" width="17" style="180" customWidth="1"/>
    <col min="222" max="222" width="2.7265625" style="180" customWidth="1"/>
    <col min="223" max="223" width="17" style="180" customWidth="1"/>
    <col min="224" max="226" width="15" style="180" customWidth="1"/>
    <col min="227" max="471" width="8.7265625" style="180"/>
    <col min="472" max="472" width="7" style="180" customWidth="1"/>
    <col min="473" max="473" width="76.81640625" style="180" customWidth="1"/>
    <col min="474" max="474" width="1.7265625" style="180" customWidth="1"/>
    <col min="475" max="475" width="17" style="180" customWidth="1"/>
    <col min="476" max="476" width="2.7265625" style="180" customWidth="1"/>
    <col min="477" max="477" width="17" style="180" customWidth="1"/>
    <col min="478" max="478" width="2.7265625" style="180" customWidth="1"/>
    <col min="479" max="479" width="17" style="180" customWidth="1"/>
    <col min="480" max="482" width="15" style="180" customWidth="1"/>
    <col min="483" max="727" width="8.7265625" style="180"/>
    <col min="728" max="728" width="7" style="180" customWidth="1"/>
    <col min="729" max="729" width="76.81640625" style="180" customWidth="1"/>
    <col min="730" max="730" width="1.7265625" style="180" customWidth="1"/>
    <col min="731" max="731" width="17" style="180" customWidth="1"/>
    <col min="732" max="732" width="2.7265625" style="180" customWidth="1"/>
    <col min="733" max="733" width="17" style="180" customWidth="1"/>
    <col min="734" max="734" width="2.7265625" style="180" customWidth="1"/>
    <col min="735" max="735" width="17" style="180" customWidth="1"/>
    <col min="736" max="738" width="15" style="180" customWidth="1"/>
    <col min="739" max="983" width="8.7265625" style="180"/>
    <col min="984" max="984" width="7" style="180" customWidth="1"/>
    <col min="985" max="985" width="76.81640625" style="180" customWidth="1"/>
    <col min="986" max="986" width="1.7265625" style="180" customWidth="1"/>
    <col min="987" max="987" width="17" style="180" customWidth="1"/>
    <col min="988" max="988" width="2.7265625" style="180" customWidth="1"/>
    <col min="989" max="989" width="17" style="180" customWidth="1"/>
    <col min="990" max="990" width="2.7265625" style="180" customWidth="1"/>
    <col min="991" max="991" width="17" style="180" customWidth="1"/>
    <col min="992" max="994" width="15" style="180" customWidth="1"/>
    <col min="995" max="1239" width="8.7265625" style="180"/>
    <col min="1240" max="1240" width="7" style="180" customWidth="1"/>
    <col min="1241" max="1241" width="76.81640625" style="180" customWidth="1"/>
    <col min="1242" max="1242" width="1.7265625" style="180" customWidth="1"/>
    <col min="1243" max="1243" width="17" style="180" customWidth="1"/>
    <col min="1244" max="1244" width="2.7265625" style="180" customWidth="1"/>
    <col min="1245" max="1245" width="17" style="180" customWidth="1"/>
    <col min="1246" max="1246" width="2.7265625" style="180" customWidth="1"/>
    <col min="1247" max="1247" width="17" style="180" customWidth="1"/>
    <col min="1248" max="1250" width="15" style="180" customWidth="1"/>
    <col min="1251" max="1495" width="8.7265625" style="180"/>
    <col min="1496" max="1496" width="7" style="180" customWidth="1"/>
    <col min="1497" max="1497" width="76.81640625" style="180" customWidth="1"/>
    <col min="1498" max="1498" width="1.7265625" style="180" customWidth="1"/>
    <col min="1499" max="1499" width="17" style="180" customWidth="1"/>
    <col min="1500" max="1500" width="2.7265625" style="180" customWidth="1"/>
    <col min="1501" max="1501" width="17" style="180" customWidth="1"/>
    <col min="1502" max="1502" width="2.7265625" style="180" customWidth="1"/>
    <col min="1503" max="1503" width="17" style="180" customWidth="1"/>
    <col min="1504" max="1506" width="15" style="180" customWidth="1"/>
    <col min="1507" max="1751" width="8.7265625" style="180"/>
    <col min="1752" max="1752" width="7" style="180" customWidth="1"/>
    <col min="1753" max="1753" width="76.81640625" style="180" customWidth="1"/>
    <col min="1754" max="1754" width="1.7265625" style="180" customWidth="1"/>
    <col min="1755" max="1755" width="17" style="180" customWidth="1"/>
    <col min="1756" max="1756" width="2.7265625" style="180" customWidth="1"/>
    <col min="1757" max="1757" width="17" style="180" customWidth="1"/>
    <col min="1758" max="1758" width="2.7265625" style="180" customWidth="1"/>
    <col min="1759" max="1759" width="17" style="180" customWidth="1"/>
    <col min="1760" max="1762" width="15" style="180" customWidth="1"/>
    <col min="1763" max="2007" width="8.7265625" style="180"/>
    <col min="2008" max="2008" width="7" style="180" customWidth="1"/>
    <col min="2009" max="2009" width="76.81640625" style="180" customWidth="1"/>
    <col min="2010" max="2010" width="1.7265625" style="180" customWidth="1"/>
    <col min="2011" max="2011" width="17" style="180" customWidth="1"/>
    <col min="2012" max="2012" width="2.7265625" style="180" customWidth="1"/>
    <col min="2013" max="2013" width="17" style="180" customWidth="1"/>
    <col min="2014" max="2014" width="2.7265625" style="180" customWidth="1"/>
    <col min="2015" max="2015" width="17" style="180" customWidth="1"/>
    <col min="2016" max="2018" width="15" style="180" customWidth="1"/>
    <col min="2019" max="2263" width="8.7265625" style="180"/>
    <col min="2264" max="2264" width="7" style="180" customWidth="1"/>
    <col min="2265" max="2265" width="76.81640625" style="180" customWidth="1"/>
    <col min="2266" max="2266" width="1.7265625" style="180" customWidth="1"/>
    <col min="2267" max="2267" width="17" style="180" customWidth="1"/>
    <col min="2268" max="2268" width="2.7265625" style="180" customWidth="1"/>
    <col min="2269" max="2269" width="17" style="180" customWidth="1"/>
    <col min="2270" max="2270" width="2.7265625" style="180" customWidth="1"/>
    <col min="2271" max="2271" width="17" style="180" customWidth="1"/>
    <col min="2272" max="2274" width="15" style="180" customWidth="1"/>
    <col min="2275" max="2519" width="8.7265625" style="180"/>
    <col min="2520" max="2520" width="7" style="180" customWidth="1"/>
    <col min="2521" max="2521" width="76.81640625" style="180" customWidth="1"/>
    <col min="2522" max="2522" width="1.7265625" style="180" customWidth="1"/>
    <col min="2523" max="2523" width="17" style="180" customWidth="1"/>
    <col min="2524" max="2524" width="2.7265625" style="180" customWidth="1"/>
    <col min="2525" max="2525" width="17" style="180" customWidth="1"/>
    <col min="2526" max="2526" width="2.7265625" style="180" customWidth="1"/>
    <col min="2527" max="2527" width="17" style="180" customWidth="1"/>
    <col min="2528" max="2530" width="15" style="180" customWidth="1"/>
    <col min="2531" max="2775" width="8.7265625" style="180"/>
    <col min="2776" max="2776" width="7" style="180" customWidth="1"/>
    <col min="2777" max="2777" width="76.81640625" style="180" customWidth="1"/>
    <col min="2778" max="2778" width="1.7265625" style="180" customWidth="1"/>
    <col min="2779" max="2779" width="17" style="180" customWidth="1"/>
    <col min="2780" max="2780" width="2.7265625" style="180" customWidth="1"/>
    <col min="2781" max="2781" width="17" style="180" customWidth="1"/>
    <col min="2782" max="2782" width="2.7265625" style="180" customWidth="1"/>
    <col min="2783" max="2783" width="17" style="180" customWidth="1"/>
    <col min="2784" max="2786" width="15" style="180" customWidth="1"/>
    <col min="2787" max="3031" width="8.7265625" style="180"/>
    <col min="3032" max="3032" width="7" style="180" customWidth="1"/>
    <col min="3033" max="3033" width="76.81640625" style="180" customWidth="1"/>
    <col min="3034" max="3034" width="1.7265625" style="180" customWidth="1"/>
    <col min="3035" max="3035" width="17" style="180" customWidth="1"/>
    <col min="3036" max="3036" width="2.7265625" style="180" customWidth="1"/>
    <col min="3037" max="3037" width="17" style="180" customWidth="1"/>
    <col min="3038" max="3038" width="2.7265625" style="180" customWidth="1"/>
    <col min="3039" max="3039" width="17" style="180" customWidth="1"/>
    <col min="3040" max="3042" width="15" style="180" customWidth="1"/>
    <col min="3043" max="3287" width="8.7265625" style="180"/>
    <col min="3288" max="3288" width="7" style="180" customWidth="1"/>
    <col min="3289" max="3289" width="76.81640625" style="180" customWidth="1"/>
    <col min="3290" max="3290" width="1.7265625" style="180" customWidth="1"/>
    <col min="3291" max="3291" width="17" style="180" customWidth="1"/>
    <col min="3292" max="3292" width="2.7265625" style="180" customWidth="1"/>
    <col min="3293" max="3293" width="17" style="180" customWidth="1"/>
    <col min="3294" max="3294" width="2.7265625" style="180" customWidth="1"/>
    <col min="3295" max="3295" width="17" style="180" customWidth="1"/>
    <col min="3296" max="3298" width="15" style="180" customWidth="1"/>
    <col min="3299" max="3543" width="8.7265625" style="180"/>
    <col min="3544" max="3544" width="7" style="180" customWidth="1"/>
    <col min="3545" max="3545" width="76.81640625" style="180" customWidth="1"/>
    <col min="3546" max="3546" width="1.7265625" style="180" customWidth="1"/>
    <col min="3547" max="3547" width="17" style="180" customWidth="1"/>
    <col min="3548" max="3548" width="2.7265625" style="180" customWidth="1"/>
    <col min="3549" max="3549" width="17" style="180" customWidth="1"/>
    <col min="3550" max="3550" width="2.7265625" style="180" customWidth="1"/>
    <col min="3551" max="3551" width="17" style="180" customWidth="1"/>
    <col min="3552" max="3554" width="15" style="180" customWidth="1"/>
    <col min="3555" max="3799" width="8.7265625" style="180"/>
    <col min="3800" max="3800" width="7" style="180" customWidth="1"/>
    <col min="3801" max="3801" width="76.81640625" style="180" customWidth="1"/>
    <col min="3802" max="3802" width="1.7265625" style="180" customWidth="1"/>
    <col min="3803" max="3803" width="17" style="180" customWidth="1"/>
    <col min="3804" max="3804" width="2.7265625" style="180" customWidth="1"/>
    <col min="3805" max="3805" width="17" style="180" customWidth="1"/>
    <col min="3806" max="3806" width="2.7265625" style="180" customWidth="1"/>
    <col min="3807" max="3807" width="17" style="180" customWidth="1"/>
    <col min="3808" max="3810" width="15" style="180" customWidth="1"/>
    <col min="3811" max="4055" width="8.7265625" style="180"/>
    <col min="4056" max="4056" width="7" style="180" customWidth="1"/>
    <col min="4057" max="4057" width="76.81640625" style="180" customWidth="1"/>
    <col min="4058" max="4058" width="1.7265625" style="180" customWidth="1"/>
    <col min="4059" max="4059" width="17" style="180" customWidth="1"/>
    <col min="4060" max="4060" width="2.7265625" style="180" customWidth="1"/>
    <col min="4061" max="4061" width="17" style="180" customWidth="1"/>
    <col min="4062" max="4062" width="2.7265625" style="180" customWidth="1"/>
    <col min="4063" max="4063" width="17" style="180" customWidth="1"/>
    <col min="4064" max="4066" width="15" style="180" customWidth="1"/>
    <col min="4067" max="4311" width="8.7265625" style="180"/>
    <col min="4312" max="4312" width="7" style="180" customWidth="1"/>
    <col min="4313" max="4313" width="76.81640625" style="180" customWidth="1"/>
    <col min="4314" max="4314" width="1.7265625" style="180" customWidth="1"/>
    <col min="4315" max="4315" width="17" style="180" customWidth="1"/>
    <col min="4316" max="4316" width="2.7265625" style="180" customWidth="1"/>
    <col min="4317" max="4317" width="17" style="180" customWidth="1"/>
    <col min="4318" max="4318" width="2.7265625" style="180" customWidth="1"/>
    <col min="4319" max="4319" width="17" style="180" customWidth="1"/>
    <col min="4320" max="4322" width="15" style="180" customWidth="1"/>
    <col min="4323" max="4567" width="8.7265625" style="180"/>
    <col min="4568" max="4568" width="7" style="180" customWidth="1"/>
    <col min="4569" max="4569" width="76.81640625" style="180" customWidth="1"/>
    <col min="4570" max="4570" width="1.7265625" style="180" customWidth="1"/>
    <col min="4571" max="4571" width="17" style="180" customWidth="1"/>
    <col min="4572" max="4572" width="2.7265625" style="180" customWidth="1"/>
    <col min="4573" max="4573" width="17" style="180" customWidth="1"/>
    <col min="4574" max="4574" width="2.7265625" style="180" customWidth="1"/>
    <col min="4575" max="4575" width="17" style="180" customWidth="1"/>
    <col min="4576" max="4578" width="15" style="180" customWidth="1"/>
    <col min="4579" max="4823" width="8.7265625" style="180"/>
    <col min="4824" max="4824" width="7" style="180" customWidth="1"/>
    <col min="4825" max="4825" width="76.81640625" style="180" customWidth="1"/>
    <col min="4826" max="4826" width="1.7265625" style="180" customWidth="1"/>
    <col min="4827" max="4827" width="17" style="180" customWidth="1"/>
    <col min="4828" max="4828" width="2.7265625" style="180" customWidth="1"/>
    <col min="4829" max="4829" width="17" style="180" customWidth="1"/>
    <col min="4830" max="4830" width="2.7265625" style="180" customWidth="1"/>
    <col min="4831" max="4831" width="17" style="180" customWidth="1"/>
    <col min="4832" max="4834" width="15" style="180" customWidth="1"/>
    <col min="4835" max="5079" width="8.7265625" style="180"/>
    <col min="5080" max="5080" width="7" style="180" customWidth="1"/>
    <col min="5081" max="5081" width="76.81640625" style="180" customWidth="1"/>
    <col min="5082" max="5082" width="1.7265625" style="180" customWidth="1"/>
    <col min="5083" max="5083" width="17" style="180" customWidth="1"/>
    <col min="5084" max="5084" width="2.7265625" style="180" customWidth="1"/>
    <col min="5085" max="5085" width="17" style="180" customWidth="1"/>
    <col min="5086" max="5086" width="2.7265625" style="180" customWidth="1"/>
    <col min="5087" max="5087" width="17" style="180" customWidth="1"/>
    <col min="5088" max="5090" width="15" style="180" customWidth="1"/>
    <col min="5091" max="5335" width="8.7265625" style="180"/>
    <col min="5336" max="5336" width="7" style="180" customWidth="1"/>
    <col min="5337" max="5337" width="76.81640625" style="180" customWidth="1"/>
    <col min="5338" max="5338" width="1.7265625" style="180" customWidth="1"/>
    <col min="5339" max="5339" width="17" style="180" customWidth="1"/>
    <col min="5340" max="5340" width="2.7265625" style="180" customWidth="1"/>
    <col min="5341" max="5341" width="17" style="180" customWidth="1"/>
    <col min="5342" max="5342" width="2.7265625" style="180" customWidth="1"/>
    <col min="5343" max="5343" width="17" style="180" customWidth="1"/>
    <col min="5344" max="5346" width="15" style="180" customWidth="1"/>
    <col min="5347" max="5591" width="8.7265625" style="180"/>
    <col min="5592" max="5592" width="7" style="180" customWidth="1"/>
    <col min="5593" max="5593" width="76.81640625" style="180" customWidth="1"/>
    <col min="5594" max="5594" width="1.7265625" style="180" customWidth="1"/>
    <col min="5595" max="5595" width="17" style="180" customWidth="1"/>
    <col min="5596" max="5596" width="2.7265625" style="180" customWidth="1"/>
    <col min="5597" max="5597" width="17" style="180" customWidth="1"/>
    <col min="5598" max="5598" width="2.7265625" style="180" customWidth="1"/>
    <col min="5599" max="5599" width="17" style="180" customWidth="1"/>
    <col min="5600" max="5602" width="15" style="180" customWidth="1"/>
    <col min="5603" max="5847" width="8.7265625" style="180"/>
    <col min="5848" max="5848" width="7" style="180" customWidth="1"/>
    <col min="5849" max="5849" width="76.81640625" style="180" customWidth="1"/>
    <col min="5850" max="5850" width="1.7265625" style="180" customWidth="1"/>
    <col min="5851" max="5851" width="17" style="180" customWidth="1"/>
    <col min="5852" max="5852" width="2.7265625" style="180" customWidth="1"/>
    <col min="5853" max="5853" width="17" style="180" customWidth="1"/>
    <col min="5854" max="5854" width="2.7265625" style="180" customWidth="1"/>
    <col min="5855" max="5855" width="17" style="180" customWidth="1"/>
    <col min="5856" max="5858" width="15" style="180" customWidth="1"/>
    <col min="5859" max="6103" width="8.7265625" style="180"/>
    <col min="6104" max="6104" width="7" style="180" customWidth="1"/>
    <col min="6105" max="6105" width="76.81640625" style="180" customWidth="1"/>
    <col min="6106" max="6106" width="1.7265625" style="180" customWidth="1"/>
    <col min="6107" max="6107" width="17" style="180" customWidth="1"/>
    <col min="6108" max="6108" width="2.7265625" style="180" customWidth="1"/>
    <col min="6109" max="6109" width="17" style="180" customWidth="1"/>
    <col min="6110" max="6110" width="2.7265625" style="180" customWidth="1"/>
    <col min="6111" max="6111" width="17" style="180" customWidth="1"/>
    <col min="6112" max="6114" width="15" style="180" customWidth="1"/>
    <col min="6115" max="6359" width="8.7265625" style="180"/>
    <col min="6360" max="6360" width="7" style="180" customWidth="1"/>
    <col min="6361" max="6361" width="76.81640625" style="180" customWidth="1"/>
    <col min="6362" max="6362" width="1.7265625" style="180" customWidth="1"/>
    <col min="6363" max="6363" width="17" style="180" customWidth="1"/>
    <col min="6364" max="6364" width="2.7265625" style="180" customWidth="1"/>
    <col min="6365" max="6365" width="17" style="180" customWidth="1"/>
    <col min="6366" max="6366" width="2.7265625" style="180" customWidth="1"/>
    <col min="6367" max="6367" width="17" style="180" customWidth="1"/>
    <col min="6368" max="6370" width="15" style="180" customWidth="1"/>
    <col min="6371" max="6615" width="8.7265625" style="180"/>
    <col min="6616" max="6616" width="7" style="180" customWidth="1"/>
    <col min="6617" max="6617" width="76.81640625" style="180" customWidth="1"/>
    <col min="6618" max="6618" width="1.7265625" style="180" customWidth="1"/>
    <col min="6619" max="6619" width="17" style="180" customWidth="1"/>
    <col min="6620" max="6620" width="2.7265625" style="180" customWidth="1"/>
    <col min="6621" max="6621" width="17" style="180" customWidth="1"/>
    <col min="6622" max="6622" width="2.7265625" style="180" customWidth="1"/>
    <col min="6623" max="6623" width="17" style="180" customWidth="1"/>
    <col min="6624" max="6626" width="15" style="180" customWidth="1"/>
    <col min="6627" max="6871" width="8.7265625" style="180"/>
    <col min="6872" max="6872" width="7" style="180" customWidth="1"/>
    <col min="6873" max="6873" width="76.81640625" style="180" customWidth="1"/>
    <col min="6874" max="6874" width="1.7265625" style="180" customWidth="1"/>
    <col min="6875" max="6875" width="17" style="180" customWidth="1"/>
    <col min="6876" max="6876" width="2.7265625" style="180" customWidth="1"/>
    <col min="6877" max="6877" width="17" style="180" customWidth="1"/>
    <col min="6878" max="6878" width="2.7265625" style="180" customWidth="1"/>
    <col min="6879" max="6879" width="17" style="180" customWidth="1"/>
    <col min="6880" max="6882" width="15" style="180" customWidth="1"/>
    <col min="6883" max="7127" width="8.7265625" style="180"/>
    <col min="7128" max="7128" width="7" style="180" customWidth="1"/>
    <col min="7129" max="7129" width="76.81640625" style="180" customWidth="1"/>
    <col min="7130" max="7130" width="1.7265625" style="180" customWidth="1"/>
    <col min="7131" max="7131" width="17" style="180" customWidth="1"/>
    <col min="7132" max="7132" width="2.7265625" style="180" customWidth="1"/>
    <col min="7133" max="7133" width="17" style="180" customWidth="1"/>
    <col min="7134" max="7134" width="2.7265625" style="180" customWidth="1"/>
    <col min="7135" max="7135" width="17" style="180" customWidth="1"/>
    <col min="7136" max="7138" width="15" style="180" customWidth="1"/>
    <col min="7139" max="7383" width="8.7265625" style="180"/>
    <col min="7384" max="7384" width="7" style="180" customWidth="1"/>
    <col min="7385" max="7385" width="76.81640625" style="180" customWidth="1"/>
    <col min="7386" max="7386" width="1.7265625" style="180" customWidth="1"/>
    <col min="7387" max="7387" width="17" style="180" customWidth="1"/>
    <col min="7388" max="7388" width="2.7265625" style="180" customWidth="1"/>
    <col min="7389" max="7389" width="17" style="180" customWidth="1"/>
    <col min="7390" max="7390" width="2.7265625" style="180" customWidth="1"/>
    <col min="7391" max="7391" width="17" style="180" customWidth="1"/>
    <col min="7392" max="7394" width="15" style="180" customWidth="1"/>
    <col min="7395" max="7639" width="8.7265625" style="180"/>
    <col min="7640" max="7640" width="7" style="180" customWidth="1"/>
    <col min="7641" max="7641" width="76.81640625" style="180" customWidth="1"/>
    <col min="7642" max="7642" width="1.7265625" style="180" customWidth="1"/>
    <col min="7643" max="7643" width="17" style="180" customWidth="1"/>
    <col min="7644" max="7644" width="2.7265625" style="180" customWidth="1"/>
    <col min="7645" max="7645" width="17" style="180" customWidth="1"/>
    <col min="7646" max="7646" width="2.7265625" style="180" customWidth="1"/>
    <col min="7647" max="7647" width="17" style="180" customWidth="1"/>
    <col min="7648" max="7650" width="15" style="180" customWidth="1"/>
    <col min="7651" max="7895" width="8.7265625" style="180"/>
    <col min="7896" max="7896" width="7" style="180" customWidth="1"/>
    <col min="7897" max="7897" width="76.81640625" style="180" customWidth="1"/>
    <col min="7898" max="7898" width="1.7265625" style="180" customWidth="1"/>
    <col min="7899" max="7899" width="17" style="180" customWidth="1"/>
    <col min="7900" max="7900" width="2.7265625" style="180" customWidth="1"/>
    <col min="7901" max="7901" width="17" style="180" customWidth="1"/>
    <col min="7902" max="7902" width="2.7265625" style="180" customWidth="1"/>
    <col min="7903" max="7903" width="17" style="180" customWidth="1"/>
    <col min="7904" max="7906" width="15" style="180" customWidth="1"/>
    <col min="7907" max="8151" width="8.7265625" style="180"/>
    <col min="8152" max="8152" width="7" style="180" customWidth="1"/>
    <col min="8153" max="8153" width="76.81640625" style="180" customWidth="1"/>
    <col min="8154" max="8154" width="1.7265625" style="180" customWidth="1"/>
    <col min="8155" max="8155" width="17" style="180" customWidth="1"/>
    <col min="8156" max="8156" width="2.7265625" style="180" customWidth="1"/>
    <col min="8157" max="8157" width="17" style="180" customWidth="1"/>
    <col min="8158" max="8158" width="2.7265625" style="180" customWidth="1"/>
    <col min="8159" max="8159" width="17" style="180" customWidth="1"/>
    <col min="8160" max="8162" width="15" style="180" customWidth="1"/>
    <col min="8163" max="8407" width="8.7265625" style="180"/>
    <col min="8408" max="8408" width="7" style="180" customWidth="1"/>
    <col min="8409" max="8409" width="76.81640625" style="180" customWidth="1"/>
    <col min="8410" max="8410" width="1.7265625" style="180" customWidth="1"/>
    <col min="8411" max="8411" width="17" style="180" customWidth="1"/>
    <col min="8412" max="8412" width="2.7265625" style="180" customWidth="1"/>
    <col min="8413" max="8413" width="17" style="180" customWidth="1"/>
    <col min="8414" max="8414" width="2.7265625" style="180" customWidth="1"/>
    <col min="8415" max="8415" width="17" style="180" customWidth="1"/>
    <col min="8416" max="8418" width="15" style="180" customWidth="1"/>
    <col min="8419" max="8663" width="8.7265625" style="180"/>
    <col min="8664" max="8664" width="7" style="180" customWidth="1"/>
    <col min="8665" max="8665" width="76.81640625" style="180" customWidth="1"/>
    <col min="8666" max="8666" width="1.7265625" style="180" customWidth="1"/>
    <col min="8667" max="8667" width="17" style="180" customWidth="1"/>
    <col min="8668" max="8668" width="2.7265625" style="180" customWidth="1"/>
    <col min="8669" max="8669" width="17" style="180" customWidth="1"/>
    <col min="8670" max="8670" width="2.7265625" style="180" customWidth="1"/>
    <col min="8671" max="8671" width="17" style="180" customWidth="1"/>
    <col min="8672" max="8674" width="15" style="180" customWidth="1"/>
    <col min="8675" max="8919" width="8.7265625" style="180"/>
    <col min="8920" max="8920" width="7" style="180" customWidth="1"/>
    <col min="8921" max="8921" width="76.81640625" style="180" customWidth="1"/>
    <col min="8922" max="8922" width="1.7265625" style="180" customWidth="1"/>
    <col min="8923" max="8923" width="17" style="180" customWidth="1"/>
    <col min="8924" max="8924" width="2.7265625" style="180" customWidth="1"/>
    <col min="8925" max="8925" width="17" style="180" customWidth="1"/>
    <col min="8926" max="8926" width="2.7265625" style="180" customWidth="1"/>
    <col min="8927" max="8927" width="17" style="180" customWidth="1"/>
    <col min="8928" max="8930" width="15" style="180" customWidth="1"/>
    <col min="8931" max="9175" width="8.7265625" style="180"/>
    <col min="9176" max="9176" width="7" style="180" customWidth="1"/>
    <col min="9177" max="9177" width="76.81640625" style="180" customWidth="1"/>
    <col min="9178" max="9178" width="1.7265625" style="180" customWidth="1"/>
    <col min="9179" max="9179" width="17" style="180" customWidth="1"/>
    <col min="9180" max="9180" width="2.7265625" style="180" customWidth="1"/>
    <col min="9181" max="9181" width="17" style="180" customWidth="1"/>
    <col min="9182" max="9182" width="2.7265625" style="180" customWidth="1"/>
    <col min="9183" max="9183" width="17" style="180" customWidth="1"/>
    <col min="9184" max="9186" width="15" style="180" customWidth="1"/>
    <col min="9187" max="9431" width="8.7265625" style="180"/>
    <col min="9432" max="9432" width="7" style="180" customWidth="1"/>
    <col min="9433" max="9433" width="76.81640625" style="180" customWidth="1"/>
    <col min="9434" max="9434" width="1.7265625" style="180" customWidth="1"/>
    <col min="9435" max="9435" width="17" style="180" customWidth="1"/>
    <col min="9436" max="9436" width="2.7265625" style="180" customWidth="1"/>
    <col min="9437" max="9437" width="17" style="180" customWidth="1"/>
    <col min="9438" max="9438" width="2.7265625" style="180" customWidth="1"/>
    <col min="9439" max="9439" width="17" style="180" customWidth="1"/>
    <col min="9440" max="9442" width="15" style="180" customWidth="1"/>
    <col min="9443" max="9687" width="8.7265625" style="180"/>
    <col min="9688" max="9688" width="7" style="180" customWidth="1"/>
    <col min="9689" max="9689" width="76.81640625" style="180" customWidth="1"/>
    <col min="9690" max="9690" width="1.7265625" style="180" customWidth="1"/>
    <col min="9691" max="9691" width="17" style="180" customWidth="1"/>
    <col min="9692" max="9692" width="2.7265625" style="180" customWidth="1"/>
    <col min="9693" max="9693" width="17" style="180" customWidth="1"/>
    <col min="9694" max="9694" width="2.7265625" style="180" customWidth="1"/>
    <col min="9695" max="9695" width="17" style="180" customWidth="1"/>
    <col min="9696" max="9698" width="15" style="180" customWidth="1"/>
    <col min="9699" max="9943" width="8.7265625" style="180"/>
    <col min="9944" max="9944" width="7" style="180" customWidth="1"/>
    <col min="9945" max="9945" width="76.81640625" style="180" customWidth="1"/>
    <col min="9946" max="9946" width="1.7265625" style="180" customWidth="1"/>
    <col min="9947" max="9947" width="17" style="180" customWidth="1"/>
    <col min="9948" max="9948" width="2.7265625" style="180" customWidth="1"/>
    <col min="9949" max="9949" width="17" style="180" customWidth="1"/>
    <col min="9950" max="9950" width="2.7265625" style="180" customWidth="1"/>
    <col min="9951" max="9951" width="17" style="180" customWidth="1"/>
    <col min="9952" max="9954" width="15" style="180" customWidth="1"/>
    <col min="9955" max="10199" width="8.7265625" style="180"/>
    <col min="10200" max="10200" width="7" style="180" customWidth="1"/>
    <col min="10201" max="10201" width="76.81640625" style="180" customWidth="1"/>
    <col min="10202" max="10202" width="1.7265625" style="180" customWidth="1"/>
    <col min="10203" max="10203" width="17" style="180" customWidth="1"/>
    <col min="10204" max="10204" width="2.7265625" style="180" customWidth="1"/>
    <col min="10205" max="10205" width="17" style="180" customWidth="1"/>
    <col min="10206" max="10206" width="2.7265625" style="180" customWidth="1"/>
    <col min="10207" max="10207" width="17" style="180" customWidth="1"/>
    <col min="10208" max="10210" width="15" style="180" customWidth="1"/>
    <col min="10211" max="10455" width="8.7265625" style="180"/>
    <col min="10456" max="10456" width="7" style="180" customWidth="1"/>
    <col min="10457" max="10457" width="76.81640625" style="180" customWidth="1"/>
    <col min="10458" max="10458" width="1.7265625" style="180" customWidth="1"/>
    <col min="10459" max="10459" width="17" style="180" customWidth="1"/>
    <col min="10460" max="10460" width="2.7265625" style="180" customWidth="1"/>
    <col min="10461" max="10461" width="17" style="180" customWidth="1"/>
    <col min="10462" max="10462" width="2.7265625" style="180" customWidth="1"/>
    <col min="10463" max="10463" width="17" style="180" customWidth="1"/>
    <col min="10464" max="10466" width="15" style="180" customWidth="1"/>
    <col min="10467" max="10711" width="8.7265625" style="180"/>
    <col min="10712" max="10712" width="7" style="180" customWidth="1"/>
    <col min="10713" max="10713" width="76.81640625" style="180" customWidth="1"/>
    <col min="10714" max="10714" width="1.7265625" style="180" customWidth="1"/>
    <col min="10715" max="10715" width="17" style="180" customWidth="1"/>
    <col min="10716" max="10716" width="2.7265625" style="180" customWidth="1"/>
    <col min="10717" max="10717" width="17" style="180" customWidth="1"/>
    <col min="10718" max="10718" width="2.7265625" style="180" customWidth="1"/>
    <col min="10719" max="10719" width="17" style="180" customWidth="1"/>
    <col min="10720" max="10722" width="15" style="180" customWidth="1"/>
    <col min="10723" max="10967" width="8.7265625" style="180"/>
    <col min="10968" max="10968" width="7" style="180" customWidth="1"/>
    <col min="10969" max="10969" width="76.81640625" style="180" customWidth="1"/>
    <col min="10970" max="10970" width="1.7265625" style="180" customWidth="1"/>
    <col min="10971" max="10971" width="17" style="180" customWidth="1"/>
    <col min="10972" max="10972" width="2.7265625" style="180" customWidth="1"/>
    <col min="10973" max="10973" width="17" style="180" customWidth="1"/>
    <col min="10974" max="10974" width="2.7265625" style="180" customWidth="1"/>
    <col min="10975" max="10975" width="17" style="180" customWidth="1"/>
    <col min="10976" max="10978" width="15" style="180" customWidth="1"/>
    <col min="10979" max="11223" width="8.7265625" style="180"/>
    <col min="11224" max="11224" width="7" style="180" customWidth="1"/>
    <col min="11225" max="11225" width="76.81640625" style="180" customWidth="1"/>
    <col min="11226" max="11226" width="1.7265625" style="180" customWidth="1"/>
    <col min="11227" max="11227" width="17" style="180" customWidth="1"/>
    <col min="11228" max="11228" width="2.7265625" style="180" customWidth="1"/>
    <col min="11229" max="11229" width="17" style="180" customWidth="1"/>
    <col min="11230" max="11230" width="2.7265625" style="180" customWidth="1"/>
    <col min="11231" max="11231" width="17" style="180" customWidth="1"/>
    <col min="11232" max="11234" width="15" style="180" customWidth="1"/>
    <col min="11235" max="11479" width="8.7265625" style="180"/>
    <col min="11480" max="11480" width="7" style="180" customWidth="1"/>
    <col min="11481" max="11481" width="76.81640625" style="180" customWidth="1"/>
    <col min="11482" max="11482" width="1.7265625" style="180" customWidth="1"/>
    <col min="11483" max="11483" width="17" style="180" customWidth="1"/>
    <col min="11484" max="11484" width="2.7265625" style="180" customWidth="1"/>
    <col min="11485" max="11485" width="17" style="180" customWidth="1"/>
    <col min="11486" max="11486" width="2.7265625" style="180" customWidth="1"/>
    <col min="11487" max="11487" width="17" style="180" customWidth="1"/>
    <col min="11488" max="11490" width="15" style="180" customWidth="1"/>
    <col min="11491" max="11735" width="8.7265625" style="180"/>
    <col min="11736" max="11736" width="7" style="180" customWidth="1"/>
    <col min="11737" max="11737" width="76.81640625" style="180" customWidth="1"/>
    <col min="11738" max="11738" width="1.7265625" style="180" customWidth="1"/>
    <col min="11739" max="11739" width="17" style="180" customWidth="1"/>
    <col min="11740" max="11740" width="2.7265625" style="180" customWidth="1"/>
    <col min="11741" max="11741" width="17" style="180" customWidth="1"/>
    <col min="11742" max="11742" width="2.7265625" style="180" customWidth="1"/>
    <col min="11743" max="11743" width="17" style="180" customWidth="1"/>
    <col min="11744" max="11746" width="15" style="180" customWidth="1"/>
    <col min="11747" max="11991" width="8.7265625" style="180"/>
    <col min="11992" max="11992" width="7" style="180" customWidth="1"/>
    <col min="11993" max="11993" width="76.81640625" style="180" customWidth="1"/>
    <col min="11994" max="11994" width="1.7265625" style="180" customWidth="1"/>
    <col min="11995" max="11995" width="17" style="180" customWidth="1"/>
    <col min="11996" max="11996" width="2.7265625" style="180" customWidth="1"/>
    <col min="11997" max="11997" width="17" style="180" customWidth="1"/>
    <col min="11998" max="11998" width="2.7265625" style="180" customWidth="1"/>
    <col min="11999" max="11999" width="17" style="180" customWidth="1"/>
    <col min="12000" max="12002" width="15" style="180" customWidth="1"/>
    <col min="12003" max="12247" width="8.7265625" style="180"/>
    <col min="12248" max="12248" width="7" style="180" customWidth="1"/>
    <col min="12249" max="12249" width="76.81640625" style="180" customWidth="1"/>
    <col min="12250" max="12250" width="1.7265625" style="180" customWidth="1"/>
    <col min="12251" max="12251" width="17" style="180" customWidth="1"/>
    <col min="12252" max="12252" width="2.7265625" style="180" customWidth="1"/>
    <col min="12253" max="12253" width="17" style="180" customWidth="1"/>
    <col min="12254" max="12254" width="2.7265625" style="180" customWidth="1"/>
    <col min="12255" max="12255" width="17" style="180" customWidth="1"/>
    <col min="12256" max="12258" width="15" style="180" customWidth="1"/>
    <col min="12259" max="12503" width="8.7265625" style="180"/>
    <col min="12504" max="12504" width="7" style="180" customWidth="1"/>
    <col min="12505" max="12505" width="76.81640625" style="180" customWidth="1"/>
    <col min="12506" max="12506" width="1.7265625" style="180" customWidth="1"/>
    <col min="12507" max="12507" width="17" style="180" customWidth="1"/>
    <col min="12508" max="12508" width="2.7265625" style="180" customWidth="1"/>
    <col min="12509" max="12509" width="17" style="180" customWidth="1"/>
    <col min="12510" max="12510" width="2.7265625" style="180" customWidth="1"/>
    <col min="12511" max="12511" width="17" style="180" customWidth="1"/>
    <col min="12512" max="12514" width="15" style="180" customWidth="1"/>
    <col min="12515" max="12759" width="8.7265625" style="180"/>
    <col min="12760" max="12760" width="7" style="180" customWidth="1"/>
    <col min="12761" max="12761" width="76.81640625" style="180" customWidth="1"/>
    <col min="12762" max="12762" width="1.7265625" style="180" customWidth="1"/>
    <col min="12763" max="12763" width="17" style="180" customWidth="1"/>
    <col min="12764" max="12764" width="2.7265625" style="180" customWidth="1"/>
    <col min="12765" max="12765" width="17" style="180" customWidth="1"/>
    <col min="12766" max="12766" width="2.7265625" style="180" customWidth="1"/>
    <col min="12767" max="12767" width="17" style="180" customWidth="1"/>
    <col min="12768" max="12770" width="15" style="180" customWidth="1"/>
    <col min="12771" max="13015" width="8.7265625" style="180"/>
    <col min="13016" max="13016" width="7" style="180" customWidth="1"/>
    <col min="13017" max="13017" width="76.81640625" style="180" customWidth="1"/>
    <col min="13018" max="13018" width="1.7265625" style="180" customWidth="1"/>
    <col min="13019" max="13019" width="17" style="180" customWidth="1"/>
    <col min="13020" max="13020" width="2.7265625" style="180" customWidth="1"/>
    <col min="13021" max="13021" width="17" style="180" customWidth="1"/>
    <col min="13022" max="13022" width="2.7265625" style="180" customWidth="1"/>
    <col min="13023" max="13023" width="17" style="180" customWidth="1"/>
    <col min="13024" max="13026" width="15" style="180" customWidth="1"/>
    <col min="13027" max="13271" width="8.7265625" style="180"/>
    <col min="13272" max="13272" width="7" style="180" customWidth="1"/>
    <col min="13273" max="13273" width="76.81640625" style="180" customWidth="1"/>
    <col min="13274" max="13274" width="1.7265625" style="180" customWidth="1"/>
    <col min="13275" max="13275" width="17" style="180" customWidth="1"/>
    <col min="13276" max="13276" width="2.7265625" style="180" customWidth="1"/>
    <col min="13277" max="13277" width="17" style="180" customWidth="1"/>
    <col min="13278" max="13278" width="2.7265625" style="180" customWidth="1"/>
    <col min="13279" max="13279" width="17" style="180" customWidth="1"/>
    <col min="13280" max="13282" width="15" style="180" customWidth="1"/>
    <col min="13283" max="13527" width="8.7265625" style="180"/>
    <col min="13528" max="13528" width="7" style="180" customWidth="1"/>
    <col min="13529" max="13529" width="76.81640625" style="180" customWidth="1"/>
    <col min="13530" max="13530" width="1.7265625" style="180" customWidth="1"/>
    <col min="13531" max="13531" width="17" style="180" customWidth="1"/>
    <col min="13532" max="13532" width="2.7265625" style="180" customWidth="1"/>
    <col min="13533" max="13533" width="17" style="180" customWidth="1"/>
    <col min="13534" max="13534" width="2.7265625" style="180" customWidth="1"/>
    <col min="13535" max="13535" width="17" style="180" customWidth="1"/>
    <col min="13536" max="13538" width="15" style="180" customWidth="1"/>
    <col min="13539" max="13783" width="8.7265625" style="180"/>
    <col min="13784" max="13784" width="7" style="180" customWidth="1"/>
    <col min="13785" max="13785" width="76.81640625" style="180" customWidth="1"/>
    <col min="13786" max="13786" width="1.7265625" style="180" customWidth="1"/>
    <col min="13787" max="13787" width="17" style="180" customWidth="1"/>
    <col min="13788" max="13788" width="2.7265625" style="180" customWidth="1"/>
    <col min="13789" max="13789" width="17" style="180" customWidth="1"/>
    <col min="13790" max="13790" width="2.7265625" style="180" customWidth="1"/>
    <col min="13791" max="13791" width="17" style="180" customWidth="1"/>
    <col min="13792" max="13794" width="15" style="180" customWidth="1"/>
    <col min="13795" max="14039" width="8.7265625" style="180"/>
    <col min="14040" max="14040" width="7" style="180" customWidth="1"/>
    <col min="14041" max="14041" width="76.81640625" style="180" customWidth="1"/>
    <col min="14042" max="14042" width="1.7265625" style="180" customWidth="1"/>
    <col min="14043" max="14043" width="17" style="180" customWidth="1"/>
    <col min="14044" max="14044" width="2.7265625" style="180" customWidth="1"/>
    <col min="14045" max="14045" width="17" style="180" customWidth="1"/>
    <col min="14046" max="14046" width="2.7265625" style="180" customWidth="1"/>
    <col min="14047" max="14047" width="17" style="180" customWidth="1"/>
    <col min="14048" max="14050" width="15" style="180" customWidth="1"/>
    <col min="14051" max="14295" width="8.7265625" style="180"/>
    <col min="14296" max="14296" width="7" style="180" customWidth="1"/>
    <col min="14297" max="14297" width="76.81640625" style="180" customWidth="1"/>
    <col min="14298" max="14298" width="1.7265625" style="180" customWidth="1"/>
    <col min="14299" max="14299" width="17" style="180" customWidth="1"/>
    <col min="14300" max="14300" width="2.7265625" style="180" customWidth="1"/>
    <col min="14301" max="14301" width="17" style="180" customWidth="1"/>
    <col min="14302" max="14302" width="2.7265625" style="180" customWidth="1"/>
    <col min="14303" max="14303" width="17" style="180" customWidth="1"/>
    <col min="14304" max="14306" width="15" style="180" customWidth="1"/>
    <col min="14307" max="14551" width="8.7265625" style="180"/>
    <col min="14552" max="14552" width="7" style="180" customWidth="1"/>
    <col min="14553" max="14553" width="76.81640625" style="180" customWidth="1"/>
    <col min="14554" max="14554" width="1.7265625" style="180" customWidth="1"/>
    <col min="14555" max="14555" width="17" style="180" customWidth="1"/>
    <col min="14556" max="14556" width="2.7265625" style="180" customWidth="1"/>
    <col min="14557" max="14557" width="17" style="180" customWidth="1"/>
    <col min="14558" max="14558" width="2.7265625" style="180" customWidth="1"/>
    <col min="14559" max="14559" width="17" style="180" customWidth="1"/>
    <col min="14560" max="14562" width="15" style="180" customWidth="1"/>
    <col min="14563" max="14807" width="8.7265625" style="180"/>
    <col min="14808" max="14808" width="7" style="180" customWidth="1"/>
    <col min="14809" max="14809" width="76.81640625" style="180" customWidth="1"/>
    <col min="14810" max="14810" width="1.7265625" style="180" customWidth="1"/>
    <col min="14811" max="14811" width="17" style="180" customWidth="1"/>
    <col min="14812" max="14812" width="2.7265625" style="180" customWidth="1"/>
    <col min="14813" max="14813" width="17" style="180" customWidth="1"/>
    <col min="14814" max="14814" width="2.7265625" style="180" customWidth="1"/>
    <col min="14815" max="14815" width="17" style="180" customWidth="1"/>
    <col min="14816" max="14818" width="15" style="180" customWidth="1"/>
    <col min="14819" max="15063" width="8.7265625" style="180"/>
    <col min="15064" max="15064" width="7" style="180" customWidth="1"/>
    <col min="15065" max="15065" width="76.81640625" style="180" customWidth="1"/>
    <col min="15066" max="15066" width="1.7265625" style="180" customWidth="1"/>
    <col min="15067" max="15067" width="17" style="180" customWidth="1"/>
    <col min="15068" max="15068" width="2.7265625" style="180" customWidth="1"/>
    <col min="15069" max="15069" width="17" style="180" customWidth="1"/>
    <col min="15070" max="15070" width="2.7265625" style="180" customWidth="1"/>
    <col min="15071" max="15071" width="17" style="180" customWidth="1"/>
    <col min="15072" max="15074" width="15" style="180" customWidth="1"/>
    <col min="15075" max="15319" width="8.7265625" style="180"/>
    <col min="15320" max="15320" width="7" style="180" customWidth="1"/>
    <col min="15321" max="15321" width="76.81640625" style="180" customWidth="1"/>
    <col min="15322" max="15322" width="1.7265625" style="180" customWidth="1"/>
    <col min="15323" max="15323" width="17" style="180" customWidth="1"/>
    <col min="15324" max="15324" width="2.7265625" style="180" customWidth="1"/>
    <col min="15325" max="15325" width="17" style="180" customWidth="1"/>
    <col min="15326" max="15326" width="2.7265625" style="180" customWidth="1"/>
    <col min="15327" max="15327" width="17" style="180" customWidth="1"/>
    <col min="15328" max="15330" width="15" style="180" customWidth="1"/>
    <col min="15331" max="15575" width="8.7265625" style="180"/>
    <col min="15576" max="15576" width="7" style="180" customWidth="1"/>
    <col min="15577" max="15577" width="76.81640625" style="180" customWidth="1"/>
    <col min="15578" max="15578" width="1.7265625" style="180" customWidth="1"/>
    <col min="15579" max="15579" width="17" style="180" customWidth="1"/>
    <col min="15580" max="15580" width="2.7265625" style="180" customWidth="1"/>
    <col min="15581" max="15581" width="17" style="180" customWidth="1"/>
    <col min="15582" max="15582" width="2.7265625" style="180" customWidth="1"/>
    <col min="15583" max="15583" width="17" style="180" customWidth="1"/>
    <col min="15584" max="15586" width="15" style="180" customWidth="1"/>
    <col min="15587" max="15831" width="8.7265625" style="180"/>
    <col min="15832" max="15832" width="7" style="180" customWidth="1"/>
    <col min="15833" max="15833" width="76.81640625" style="180" customWidth="1"/>
    <col min="15834" max="15834" width="1.7265625" style="180" customWidth="1"/>
    <col min="15835" max="15835" width="17" style="180" customWidth="1"/>
    <col min="15836" max="15836" width="2.7265625" style="180" customWidth="1"/>
    <col min="15837" max="15837" width="17" style="180" customWidth="1"/>
    <col min="15838" max="15838" width="2.7265625" style="180" customWidth="1"/>
    <col min="15839" max="15839" width="17" style="180" customWidth="1"/>
    <col min="15840" max="15842" width="15" style="180" customWidth="1"/>
    <col min="15843" max="16087" width="8.7265625" style="180"/>
    <col min="16088" max="16088" width="7" style="180" customWidth="1"/>
    <col min="16089" max="16089" width="76.81640625" style="180" customWidth="1"/>
    <col min="16090" max="16090" width="1.7265625" style="180" customWidth="1"/>
    <col min="16091" max="16091" width="17" style="180" customWidth="1"/>
    <col min="16092" max="16092" width="2.7265625" style="180" customWidth="1"/>
    <col min="16093" max="16093" width="17" style="180" customWidth="1"/>
    <col min="16094" max="16094" width="2.7265625" style="180" customWidth="1"/>
    <col min="16095" max="16095" width="17" style="180" customWidth="1"/>
    <col min="16096" max="16098" width="15" style="180" customWidth="1"/>
    <col min="16099" max="16370" width="8.7265625" style="180"/>
    <col min="16371" max="16384" width="8.81640625" style="180" customWidth="1"/>
  </cols>
  <sheetData>
    <row r="1" spans="1:3" s="194" customFormat="1" ht="15.75" customHeight="1">
      <c r="A1" s="178" t="s">
        <v>213</v>
      </c>
      <c r="B1" s="144"/>
    </row>
    <row r="2" spans="1:3" s="192" customFormat="1" ht="15.75" customHeight="1">
      <c r="A2" s="141" t="s">
        <v>137</v>
      </c>
      <c r="B2" s="142"/>
    </row>
    <row r="3" spans="1:3" s="192" customFormat="1" ht="15.75" customHeight="1">
      <c r="A3" s="457" t="s">
        <v>202</v>
      </c>
      <c r="B3" s="457"/>
    </row>
    <row r="4" spans="1:3" s="192" customFormat="1" ht="6" customHeight="1">
      <c r="A4" s="193"/>
      <c r="B4" s="193"/>
    </row>
    <row r="5" spans="1:3" s="192" customFormat="1" ht="13.9" customHeight="1" thickBot="1">
      <c r="A5" s="193"/>
      <c r="B5" s="193"/>
    </row>
    <row r="6" spans="1:3" s="226" customFormat="1" ht="14.5" customHeight="1" thickBot="1">
      <c r="A6" s="458" t="s">
        <v>265</v>
      </c>
      <c r="B6" s="459"/>
      <c r="C6" s="310"/>
    </row>
    <row r="7" spans="1:3" s="191" customFormat="1" ht="16" thickBot="1">
      <c r="A7" s="225" t="s">
        <v>201</v>
      </c>
      <c r="B7" s="304" t="s">
        <v>2</v>
      </c>
      <c r="C7" s="311"/>
    </row>
    <row r="8" spans="1:3" s="187" customFormat="1" ht="14.5">
      <c r="A8" s="224" t="s">
        <v>23</v>
      </c>
      <c r="B8" s="305" t="s">
        <v>212</v>
      </c>
      <c r="C8" s="312"/>
    </row>
    <row r="9" spans="1:3" s="187" customFormat="1" ht="14.5">
      <c r="A9" s="223" t="s">
        <v>107</v>
      </c>
      <c r="B9" s="306" t="s">
        <v>211</v>
      </c>
      <c r="C9" s="312"/>
    </row>
    <row r="10" spans="1:3" s="187" customFormat="1" ht="14.5">
      <c r="A10" s="223" t="s">
        <v>176</v>
      </c>
      <c r="B10" s="306" t="s">
        <v>210</v>
      </c>
      <c r="C10" s="312"/>
    </row>
    <row r="11" spans="1:3" s="187" customFormat="1" ht="14.5">
      <c r="A11" s="223" t="s">
        <v>165</v>
      </c>
      <c r="B11" s="306" t="s">
        <v>209</v>
      </c>
      <c r="C11" s="312"/>
    </row>
    <row r="12" spans="1:3" s="187" customFormat="1" ht="14.5">
      <c r="A12" s="223" t="s">
        <v>158</v>
      </c>
      <c r="B12" s="306" t="s">
        <v>208</v>
      </c>
      <c r="C12" s="312"/>
    </row>
    <row r="13" spans="1:3" s="187" customFormat="1" ht="14.5">
      <c r="A13" s="223" t="s">
        <v>207</v>
      </c>
      <c r="B13" s="306" t="s">
        <v>206</v>
      </c>
      <c r="C13" s="312"/>
    </row>
    <row r="14" spans="1:3" s="187" customFormat="1" ht="14.5">
      <c r="A14" s="223"/>
      <c r="B14" s="307" t="s">
        <v>205</v>
      </c>
      <c r="C14" s="312"/>
    </row>
    <row r="15" spans="1:3" s="187" customFormat="1" ht="29">
      <c r="A15" s="222"/>
      <c r="B15" s="308" t="s">
        <v>198</v>
      </c>
      <c r="C15" s="312"/>
    </row>
    <row r="16" spans="1:3" s="187" customFormat="1" ht="0.75" hidden="1" customHeight="1" thickBot="1">
      <c r="A16" s="222"/>
      <c r="B16" s="308"/>
      <c r="C16" s="312"/>
    </row>
    <row r="17" spans="1:3" ht="15" customHeight="1" thickBot="1">
      <c r="A17" s="221"/>
      <c r="B17" s="309" t="s">
        <v>204</v>
      </c>
      <c r="C17" s="313"/>
    </row>
    <row r="18" spans="1:3" ht="6.75" customHeight="1">
      <c r="A18" s="184"/>
      <c r="B18" s="196"/>
    </row>
    <row r="19" spans="1:3" ht="17.25" customHeight="1">
      <c r="A19" s="184"/>
      <c r="B19" s="195" t="s">
        <v>196</v>
      </c>
    </row>
    <row r="20" spans="1:3" s="182" customFormat="1" ht="15" customHeight="1">
      <c r="A20" s="184"/>
      <c r="B20" s="183"/>
    </row>
  </sheetData>
  <sheetProtection algorithmName="SHA-512" hashValue="REPzBh9CU1IcBBa5QAvvBSZag12jX3Yl+RFXDYdrllz2eCYrYug+6Azmv7t5wSxUdBRr3tWoLLf5bmweVoBthg==" saltValue="HuA1d0gPkmrLhsSRuA27Ew==" spinCount="100000" sheet="1" objects="1" scenarios="1"/>
  <mergeCells count="2">
    <mergeCell ref="A3:B3"/>
    <mergeCell ref="A6:B6"/>
  </mergeCells>
  <printOptions gridLinesSet="0"/>
  <pageMargins left="0.3" right="0.3" top="0.3" bottom="0.3" header="0.511811023622047" footer="0.18"/>
  <pageSetup paperSize="9" fitToHeight="6" orientation="landscape" useFirstPageNumber="1" r:id="rId1"/>
  <headerFooter>
    <oddFooter>&amp;L&amp;"Calibri,Regular"&amp;9&amp;K01+000A.A. Techno Engineers&amp;C&amp;"Calibri,Regular"&amp;9&amp;P of &amp;N&amp;R&amp;"Calibri,Regular"&amp;9Summary of Cost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9C1DD-6A3B-44A9-8117-57B6D82DBE41}">
  <sheetPr>
    <pageSetUpPr fitToPage="1"/>
  </sheetPr>
  <dimension ref="A1:Z87"/>
  <sheetViews>
    <sheetView showGridLines="0" defaultGridColor="0" topLeftCell="B1" colorId="10" zoomScale="70" zoomScaleNormal="70" zoomScaleSheetLayoutView="115" workbookViewId="0">
      <pane ySplit="6" topLeftCell="A62" activePane="bottomLeft" state="frozen"/>
      <selection activeCell="H12" sqref="H12"/>
      <selection pane="bottomLeft" activeCell="F73" sqref="F73"/>
    </sheetView>
  </sheetViews>
  <sheetFormatPr defaultColWidth="9.1796875" defaultRowHeight="13"/>
  <cols>
    <col min="1" max="1" width="7.26953125" style="151" customWidth="1"/>
    <col min="2" max="2" width="56.1796875" style="143" customWidth="1"/>
    <col min="3" max="4" width="8.7265625" style="227" customWidth="1"/>
    <col min="5" max="16384" width="9.1796875" style="143"/>
  </cols>
  <sheetData>
    <row r="1" spans="1:4" s="177" customFormat="1" ht="15.5">
      <c r="A1" s="178" t="s">
        <v>203</v>
      </c>
      <c r="B1" s="178"/>
      <c r="C1" s="172"/>
      <c r="D1" s="172"/>
    </row>
    <row r="2" spans="1:4" s="175" customFormat="1" ht="15.5">
      <c r="A2" s="141" t="s">
        <v>137</v>
      </c>
      <c r="B2" s="141"/>
      <c r="C2" s="145"/>
      <c r="D2" s="153"/>
    </row>
    <row r="3" spans="1:4" s="175" customFormat="1" ht="16" thickBot="1">
      <c r="A3" s="273"/>
      <c r="B3" s="273"/>
      <c r="C3" s="145"/>
      <c r="D3" s="153"/>
    </row>
    <row r="4" spans="1:4" s="272" customFormat="1" ht="15.65" customHeight="1" thickBot="1">
      <c r="A4" s="460" t="s">
        <v>265</v>
      </c>
      <c r="B4" s="461"/>
      <c r="C4" s="461"/>
      <c r="D4" s="462"/>
    </row>
    <row r="5" spans="1:4" s="173" customFormat="1">
      <c r="A5" s="463" t="s">
        <v>195</v>
      </c>
      <c r="B5" s="465" t="s">
        <v>2</v>
      </c>
      <c r="C5" s="465" t="s">
        <v>3</v>
      </c>
      <c r="D5" s="465" t="s">
        <v>4</v>
      </c>
    </row>
    <row r="6" spans="1:4" s="172" customFormat="1" ht="13.5" thickBot="1">
      <c r="A6" s="464"/>
      <c r="B6" s="466"/>
      <c r="C6" s="466"/>
      <c r="D6" s="466"/>
    </row>
    <row r="7" spans="1:4" s="203" customFormat="1" ht="15.5">
      <c r="A7" s="271"/>
      <c r="B7" s="220"/>
      <c r="C7" s="220"/>
      <c r="D7" s="220"/>
    </row>
    <row r="8" spans="1:4" s="145" customFormat="1">
      <c r="A8" s="270"/>
      <c r="B8" s="219" t="s">
        <v>194</v>
      </c>
      <c r="C8" s="269"/>
      <c r="D8" s="269"/>
    </row>
    <row r="9" spans="1:4" s="145" customFormat="1">
      <c r="A9" s="262"/>
      <c r="B9" s="211" t="s">
        <v>139</v>
      </c>
      <c r="C9" s="210"/>
      <c r="D9" s="210"/>
    </row>
    <row r="10" spans="1:4" ht="39">
      <c r="A10" s="257"/>
      <c r="B10" s="217" t="s">
        <v>264</v>
      </c>
      <c r="C10" s="210"/>
      <c r="D10" s="210"/>
    </row>
    <row r="11" spans="1:4" ht="52">
      <c r="A11" s="257"/>
      <c r="B11" s="217" t="s">
        <v>263</v>
      </c>
      <c r="C11" s="210"/>
      <c r="D11" s="210"/>
    </row>
    <row r="12" spans="1:4" ht="52">
      <c r="A12" s="257"/>
      <c r="B12" s="218" t="s">
        <v>267</v>
      </c>
      <c r="C12" s="210"/>
      <c r="D12" s="210"/>
    </row>
    <row r="13" spans="1:4" ht="65">
      <c r="A13" s="257"/>
      <c r="B13" s="217" t="s">
        <v>266</v>
      </c>
      <c r="C13" s="210"/>
      <c r="D13" s="210"/>
    </row>
    <row r="14" spans="1:4">
      <c r="A14" s="257"/>
      <c r="B14" s="216" t="s">
        <v>262</v>
      </c>
      <c r="C14" s="268"/>
      <c r="D14" s="268"/>
    </row>
    <row r="15" spans="1:4">
      <c r="A15" s="267"/>
      <c r="B15" s="215"/>
      <c r="C15" s="266"/>
      <c r="D15" s="266"/>
    </row>
    <row r="16" spans="1:4" s="153" customFormat="1" ht="14.5">
      <c r="A16" s="265" t="s">
        <v>23</v>
      </c>
      <c r="B16" s="214" t="s">
        <v>212</v>
      </c>
      <c r="C16" s="213"/>
      <c r="D16" s="213"/>
    </row>
    <row r="17" spans="1:4" s="145" customFormat="1">
      <c r="A17" s="264"/>
      <c r="B17" s="212" t="s">
        <v>140</v>
      </c>
      <c r="C17" s="263"/>
      <c r="D17" s="263"/>
    </row>
    <row r="18" spans="1:4" s="145" customFormat="1">
      <c r="A18" s="262"/>
      <c r="B18" s="211" t="s">
        <v>139</v>
      </c>
      <c r="C18" s="210"/>
      <c r="D18" s="210"/>
    </row>
    <row r="19" spans="1:4" ht="39">
      <c r="A19" s="257"/>
      <c r="B19" s="209" t="s">
        <v>261</v>
      </c>
      <c r="C19" s="210"/>
      <c r="D19" s="210"/>
    </row>
    <row r="20" spans="1:4" ht="65">
      <c r="A20" s="261">
        <v>1</v>
      </c>
      <c r="B20" s="209" t="s">
        <v>260</v>
      </c>
      <c r="C20" s="239">
        <v>0</v>
      </c>
      <c r="D20" s="258" t="str">
        <f t="shared" ref="D20:D25" si="0">IF(B20&gt;1,"Jobs","Job")</f>
        <v>Jobs</v>
      </c>
    </row>
    <row r="21" spans="1:4" ht="65">
      <c r="A21" s="261">
        <v>2</v>
      </c>
      <c r="B21" s="209" t="s">
        <v>259</v>
      </c>
      <c r="C21" s="239">
        <v>1</v>
      </c>
      <c r="D21" s="258" t="str">
        <f t="shared" si="0"/>
        <v>Jobs</v>
      </c>
    </row>
    <row r="22" spans="1:4" ht="65">
      <c r="A22" s="261">
        <v>3</v>
      </c>
      <c r="B22" s="209" t="s">
        <v>258</v>
      </c>
      <c r="C22" s="239">
        <v>1</v>
      </c>
      <c r="D22" s="258" t="str">
        <f t="shared" si="0"/>
        <v>Jobs</v>
      </c>
    </row>
    <row r="23" spans="1:4" s="141" customFormat="1" ht="52">
      <c r="A23" s="259">
        <v>4</v>
      </c>
      <c r="B23" s="208" t="s">
        <v>268</v>
      </c>
      <c r="C23" s="239">
        <v>1</v>
      </c>
      <c r="D23" s="260" t="str">
        <f t="shared" si="0"/>
        <v>Jobs</v>
      </c>
    </row>
    <row r="24" spans="1:4" s="141" customFormat="1" ht="52">
      <c r="A24" s="259">
        <v>5</v>
      </c>
      <c r="B24" s="150" t="s">
        <v>257</v>
      </c>
      <c r="C24" s="239">
        <v>1</v>
      </c>
      <c r="D24" s="260" t="str">
        <f t="shared" si="0"/>
        <v>Jobs</v>
      </c>
    </row>
    <row r="25" spans="1:4" s="141" customFormat="1" ht="78">
      <c r="A25" s="259">
        <v>6</v>
      </c>
      <c r="B25" s="208" t="s">
        <v>256</v>
      </c>
      <c r="C25" s="239">
        <v>1</v>
      </c>
      <c r="D25" s="258" t="str">
        <f t="shared" si="0"/>
        <v>Jobs</v>
      </c>
    </row>
    <row r="26" spans="1:4" ht="14.5">
      <c r="A26" s="257"/>
      <c r="B26" s="207" t="s">
        <v>255</v>
      </c>
      <c r="C26" s="256"/>
      <c r="D26" s="256"/>
    </row>
    <row r="27" spans="1:4" s="146" customFormat="1" ht="5.15" customHeight="1">
      <c r="A27" s="246"/>
      <c r="B27" s="147"/>
      <c r="C27" s="245"/>
      <c r="D27" s="245"/>
    </row>
    <row r="28" spans="1:4" s="153" customFormat="1" ht="14.5">
      <c r="A28" s="244" t="s">
        <v>107</v>
      </c>
      <c r="B28" s="165" t="s">
        <v>211</v>
      </c>
      <c r="C28" s="199"/>
      <c r="D28" s="199"/>
    </row>
    <row r="29" spans="1:4" s="148" customFormat="1">
      <c r="A29" s="243"/>
      <c r="B29" s="163" t="s">
        <v>140</v>
      </c>
      <c r="C29" s="242"/>
      <c r="D29" s="242"/>
    </row>
    <row r="30" spans="1:4" s="148" customFormat="1">
      <c r="A30" s="241"/>
      <c r="B30" s="156" t="s">
        <v>139</v>
      </c>
      <c r="C30" s="159"/>
      <c r="D30" s="159"/>
    </row>
    <row r="31" spans="1:4" s="141" customFormat="1" ht="26">
      <c r="A31" s="237"/>
      <c r="B31" s="156" t="s">
        <v>254</v>
      </c>
      <c r="C31" s="159"/>
      <c r="D31" s="159"/>
    </row>
    <row r="32" spans="1:4" s="141" customFormat="1" ht="26">
      <c r="A32" s="237"/>
      <c r="B32" s="156" t="s">
        <v>253</v>
      </c>
      <c r="C32" s="159"/>
      <c r="D32" s="159"/>
    </row>
    <row r="33" spans="1:4" s="152" customFormat="1" ht="15.5">
      <c r="A33" s="241"/>
      <c r="B33" s="205" t="s">
        <v>252</v>
      </c>
      <c r="C33" s="159"/>
      <c r="D33" s="159"/>
    </row>
    <row r="34" spans="1:4" s="141" customFormat="1" ht="117">
      <c r="A34" s="240">
        <v>1</v>
      </c>
      <c r="B34" s="156" t="s">
        <v>251</v>
      </c>
      <c r="C34" s="158"/>
      <c r="D34" s="158"/>
    </row>
    <row r="35" spans="1:4" s="141" customFormat="1" ht="39">
      <c r="A35" s="249" t="s">
        <v>136</v>
      </c>
      <c r="B35" s="202" t="s">
        <v>250</v>
      </c>
      <c r="C35" s="239"/>
      <c r="D35" s="238" t="str">
        <f t="shared" ref="D35:D40" si="1">IF(B35&gt;1,"Nos.","No.")</f>
        <v>Nos.</v>
      </c>
    </row>
    <row r="36" spans="1:4" s="140" customFormat="1" ht="26">
      <c r="A36" s="249" t="s">
        <v>135</v>
      </c>
      <c r="B36" s="156" t="s">
        <v>249</v>
      </c>
      <c r="C36" s="239"/>
      <c r="D36" s="238" t="str">
        <f t="shared" si="1"/>
        <v>Nos.</v>
      </c>
    </row>
    <row r="37" spans="1:4" s="141" customFormat="1">
      <c r="A37" s="249" t="s">
        <v>134</v>
      </c>
      <c r="B37" s="156" t="s">
        <v>248</v>
      </c>
      <c r="C37" s="239"/>
      <c r="D37" s="238" t="str">
        <f t="shared" si="1"/>
        <v>Nos.</v>
      </c>
    </row>
    <row r="38" spans="1:4" s="141" customFormat="1">
      <c r="A38" s="249" t="s">
        <v>133</v>
      </c>
      <c r="B38" s="156" t="s">
        <v>247</v>
      </c>
      <c r="C38" s="239"/>
      <c r="D38" s="238" t="str">
        <f t="shared" si="1"/>
        <v>Nos.</v>
      </c>
    </row>
    <row r="39" spans="1:4" s="140" customFormat="1" ht="39">
      <c r="A39" s="249" t="s">
        <v>132</v>
      </c>
      <c r="B39" s="156" t="s">
        <v>246</v>
      </c>
      <c r="C39" s="239"/>
      <c r="D39" s="238" t="str">
        <f t="shared" si="1"/>
        <v>Nos.</v>
      </c>
    </row>
    <row r="40" spans="1:4" s="141" customFormat="1">
      <c r="A40" s="249" t="s">
        <v>131</v>
      </c>
      <c r="B40" s="156" t="s">
        <v>245</v>
      </c>
      <c r="C40" s="239"/>
      <c r="D40" s="238" t="str">
        <f t="shared" si="1"/>
        <v>Nos.</v>
      </c>
    </row>
    <row r="41" spans="1:4" s="141" customFormat="1" ht="91">
      <c r="A41" s="240">
        <v>2</v>
      </c>
      <c r="B41" s="156" t="s">
        <v>244</v>
      </c>
      <c r="C41" s="238"/>
      <c r="D41" s="238"/>
    </row>
    <row r="42" spans="1:4" s="141" customFormat="1" ht="26">
      <c r="A42" s="249" t="s">
        <v>136</v>
      </c>
      <c r="B42" s="156" t="s">
        <v>243</v>
      </c>
      <c r="C42" s="239"/>
      <c r="D42" s="238" t="str">
        <f>IF(B42&gt;1,"Nos.","No.")</f>
        <v>Nos.</v>
      </c>
    </row>
    <row r="43" spans="1:4" s="141" customFormat="1" ht="26">
      <c r="A43" s="249" t="s">
        <v>135</v>
      </c>
      <c r="B43" s="156" t="s">
        <v>242</v>
      </c>
      <c r="C43" s="239"/>
      <c r="D43" s="238" t="str">
        <f>IF(B43&gt;1,"Nos.","No.")</f>
        <v>Nos.</v>
      </c>
    </row>
    <row r="44" spans="1:4" s="141" customFormat="1" ht="26">
      <c r="A44" s="249" t="s">
        <v>134</v>
      </c>
      <c r="B44" s="156" t="s">
        <v>241</v>
      </c>
      <c r="C44" s="239"/>
      <c r="D44" s="238" t="str">
        <f>IF(B44&gt;1,"Nos.","No.")</f>
        <v>Nos.</v>
      </c>
    </row>
    <row r="45" spans="1:4" s="141" customFormat="1" ht="26">
      <c r="A45" s="249" t="s">
        <v>133</v>
      </c>
      <c r="B45" s="156" t="s">
        <v>240</v>
      </c>
      <c r="C45" s="239"/>
      <c r="D45" s="238" t="str">
        <f>IF(B45&gt;1,"Nos.","No.")</f>
        <v>Nos.</v>
      </c>
    </row>
    <row r="46" spans="1:4" s="141" customFormat="1" ht="104">
      <c r="A46" s="240">
        <v>3</v>
      </c>
      <c r="B46" s="156" t="s">
        <v>239</v>
      </c>
      <c r="C46" s="158"/>
      <c r="D46" s="158"/>
    </row>
    <row r="47" spans="1:4" s="141" customFormat="1" ht="26">
      <c r="A47" s="249" t="s">
        <v>136</v>
      </c>
      <c r="B47" s="156" t="s">
        <v>238</v>
      </c>
      <c r="C47" s="239"/>
      <c r="D47" s="238" t="s">
        <v>237</v>
      </c>
    </row>
    <row r="48" spans="1:4" s="141" customFormat="1" ht="14.5">
      <c r="A48" s="237"/>
      <c r="B48" s="155" t="s">
        <v>236</v>
      </c>
      <c r="C48" s="201"/>
      <c r="D48" s="201"/>
    </row>
    <row r="49" spans="1:4" s="146" customFormat="1" ht="5.15" customHeight="1">
      <c r="A49" s="246"/>
      <c r="B49" s="147"/>
      <c r="C49" s="245"/>
      <c r="D49" s="245"/>
    </row>
    <row r="50" spans="1:4" s="153" customFormat="1" ht="14.5">
      <c r="A50" s="244" t="s">
        <v>176</v>
      </c>
      <c r="B50" s="165" t="s">
        <v>210</v>
      </c>
      <c r="C50" s="199"/>
      <c r="D50" s="199"/>
    </row>
    <row r="51" spans="1:4" s="152" customFormat="1" ht="15.5">
      <c r="A51" s="243"/>
      <c r="B51" s="163" t="s">
        <v>140</v>
      </c>
      <c r="C51" s="242"/>
      <c r="D51" s="242"/>
    </row>
    <row r="52" spans="1:4" s="152" customFormat="1" ht="15.5">
      <c r="A52" s="241"/>
      <c r="B52" s="162" t="s">
        <v>235</v>
      </c>
      <c r="C52" s="159"/>
      <c r="D52" s="159"/>
    </row>
    <row r="53" spans="1:4" s="152" customFormat="1" ht="15.5">
      <c r="A53" s="241"/>
      <c r="B53" s="156" t="s">
        <v>234</v>
      </c>
      <c r="C53" s="159"/>
      <c r="D53" s="159"/>
    </row>
    <row r="54" spans="1:4" s="152" customFormat="1" ht="15.5">
      <c r="A54" s="241"/>
      <c r="B54" s="205" t="s">
        <v>233</v>
      </c>
      <c r="C54" s="159"/>
      <c r="D54" s="159"/>
    </row>
    <row r="55" spans="1:4" s="206" customFormat="1" ht="26">
      <c r="A55" s="240">
        <v>1</v>
      </c>
      <c r="B55" s="156" t="s">
        <v>232</v>
      </c>
      <c r="C55" s="158"/>
      <c r="D55" s="158"/>
    </row>
    <row r="56" spans="1:4" s="149" customFormat="1">
      <c r="A56" s="249" t="s">
        <v>136</v>
      </c>
      <c r="B56" s="156" t="s">
        <v>231</v>
      </c>
      <c r="C56" s="239"/>
      <c r="D56" s="238" t="str">
        <f>IF(B56&gt;1,"Nos.","No.")</f>
        <v>Nos.</v>
      </c>
    </row>
    <row r="57" spans="1:4" s="149" customFormat="1">
      <c r="A57" s="249" t="s">
        <v>135</v>
      </c>
      <c r="B57" s="156" t="s">
        <v>230</v>
      </c>
      <c r="C57" s="239"/>
      <c r="D57" s="238" t="str">
        <f>IF(B57&gt;1,"Nos.","No.")</f>
        <v>Nos.</v>
      </c>
    </row>
    <row r="58" spans="1:4" s="149" customFormat="1">
      <c r="A58" s="249" t="s">
        <v>134</v>
      </c>
      <c r="B58" s="156" t="s">
        <v>229</v>
      </c>
      <c r="C58" s="239"/>
      <c r="D58" s="238" t="str">
        <f>IF(B58&gt;1,"Nos.","No.")</f>
        <v>Nos.</v>
      </c>
    </row>
    <row r="59" spans="1:4" s="149" customFormat="1" ht="26">
      <c r="A59" s="249" t="s">
        <v>133</v>
      </c>
      <c r="B59" s="156" t="s">
        <v>228</v>
      </c>
      <c r="C59" s="239"/>
      <c r="D59" s="238" t="str">
        <f>IF(B59&gt;1,"Nos.","No.")</f>
        <v>Nos.</v>
      </c>
    </row>
    <row r="60" spans="1:4" s="206" customFormat="1" ht="39">
      <c r="A60" s="240">
        <v>2</v>
      </c>
      <c r="B60" s="156" t="s">
        <v>227</v>
      </c>
      <c r="C60" s="158"/>
      <c r="D60" s="158"/>
    </row>
    <row r="61" spans="1:4" s="149" customFormat="1">
      <c r="A61" s="249" t="s">
        <v>136</v>
      </c>
      <c r="B61" s="156" t="s">
        <v>226</v>
      </c>
      <c r="C61" s="239"/>
      <c r="D61" s="238" t="str">
        <f>IF(B61&gt;1,"Nos.","No.")</f>
        <v>Nos.</v>
      </c>
    </row>
    <row r="62" spans="1:4" s="206" customFormat="1" ht="26">
      <c r="A62" s="240">
        <v>3</v>
      </c>
      <c r="B62" s="156" t="s">
        <v>225</v>
      </c>
      <c r="C62" s="158"/>
      <c r="D62" s="158"/>
    </row>
    <row r="63" spans="1:4" s="197" customFormat="1" ht="14">
      <c r="A63" s="249" t="s">
        <v>136</v>
      </c>
      <c r="B63" s="156"/>
      <c r="C63" s="239"/>
      <c r="D63" s="238" t="str">
        <f>IF(B63&gt;1,"Nos.","No.")</f>
        <v>No.</v>
      </c>
    </row>
    <row r="64" spans="1:4" s="149" customFormat="1">
      <c r="A64" s="249" t="s">
        <v>135</v>
      </c>
      <c r="B64" s="156"/>
      <c r="C64" s="239"/>
      <c r="D64" s="238" t="str">
        <f>IF(B64&gt;1,"Nos.","No.")</f>
        <v>No.</v>
      </c>
    </row>
    <row r="65" spans="1:4" s="146" customFormat="1" ht="14.5">
      <c r="A65" s="237"/>
      <c r="B65" s="160" t="s">
        <v>224</v>
      </c>
      <c r="C65" s="201"/>
      <c r="D65" s="201"/>
    </row>
    <row r="66" spans="1:4" s="146" customFormat="1" ht="5.15" customHeight="1">
      <c r="A66" s="246"/>
      <c r="B66" s="147"/>
      <c r="C66" s="245"/>
      <c r="D66" s="245"/>
    </row>
    <row r="67" spans="1:4" s="153" customFormat="1" ht="14.5">
      <c r="A67" s="244" t="s">
        <v>165</v>
      </c>
      <c r="B67" s="165" t="s">
        <v>209</v>
      </c>
      <c r="C67" s="199"/>
      <c r="D67" s="199"/>
    </row>
    <row r="68" spans="1:4" s="203" customFormat="1" ht="15.5">
      <c r="A68" s="255"/>
      <c r="B68" s="171" t="s">
        <v>140</v>
      </c>
      <c r="C68" s="254"/>
      <c r="D68" s="254"/>
    </row>
    <row r="69" spans="1:4" s="203" customFormat="1" ht="15.5">
      <c r="A69" s="253"/>
      <c r="B69" s="156" t="s">
        <v>139</v>
      </c>
      <c r="C69" s="168"/>
      <c r="D69" s="168"/>
    </row>
    <row r="70" spans="1:4" s="203" customFormat="1" ht="15.5">
      <c r="A70" s="253"/>
      <c r="B70" s="170" t="s">
        <v>223</v>
      </c>
      <c r="C70" s="168"/>
      <c r="D70" s="168"/>
    </row>
    <row r="71" spans="1:4" s="203" customFormat="1" ht="26">
      <c r="A71" s="253"/>
      <c r="B71" s="205" t="s">
        <v>222</v>
      </c>
      <c r="C71" s="168"/>
      <c r="D71" s="168"/>
    </row>
    <row r="72" spans="1:4" s="203" customFormat="1" ht="15.5">
      <c r="A72" s="253"/>
      <c r="B72" s="170" t="s">
        <v>221</v>
      </c>
      <c r="C72" s="168"/>
      <c r="D72" s="168"/>
    </row>
    <row r="73" spans="1:4" s="203" customFormat="1" ht="26">
      <c r="A73" s="253"/>
      <c r="B73" s="170" t="s">
        <v>220</v>
      </c>
      <c r="C73" s="168"/>
      <c r="D73" s="168"/>
    </row>
    <row r="74" spans="1:4" s="203" customFormat="1" ht="15.5">
      <c r="A74" s="253"/>
      <c r="B74" s="204" t="s">
        <v>219</v>
      </c>
      <c r="C74" s="168"/>
      <c r="D74" s="168"/>
    </row>
    <row r="75" spans="1:4" s="185" customFormat="1" ht="78">
      <c r="A75" s="252">
        <v>1</v>
      </c>
      <c r="B75" s="170" t="s">
        <v>218</v>
      </c>
      <c r="C75" s="251"/>
      <c r="D75" s="251"/>
    </row>
    <row r="76" spans="1:4" s="185" customFormat="1" ht="26">
      <c r="A76" s="248" t="s">
        <v>136</v>
      </c>
      <c r="B76" s="202" t="s">
        <v>217</v>
      </c>
      <c r="C76" s="239"/>
      <c r="D76" s="250" t="str">
        <f>IF(B76&gt;1,"Nos.","No.")</f>
        <v>Nos.</v>
      </c>
    </row>
    <row r="77" spans="1:4" s="185" customFormat="1" ht="14.5">
      <c r="A77" s="248"/>
      <c r="B77" s="200" t="s">
        <v>216</v>
      </c>
      <c r="C77" s="247"/>
      <c r="D77" s="247"/>
    </row>
    <row r="78" spans="1:4" s="146" customFormat="1" ht="5.15" customHeight="1">
      <c r="A78" s="246"/>
      <c r="B78" s="147"/>
      <c r="C78" s="245"/>
      <c r="D78" s="245"/>
    </row>
    <row r="79" spans="1:4" s="146" customFormat="1" ht="5.15" customHeight="1">
      <c r="A79" s="246"/>
      <c r="B79" s="147"/>
      <c r="C79" s="245"/>
      <c r="D79" s="245"/>
    </row>
    <row r="80" spans="1:4" s="153" customFormat="1" ht="14.5">
      <c r="A80" s="244" t="s">
        <v>207</v>
      </c>
      <c r="B80" s="165" t="s">
        <v>206</v>
      </c>
      <c r="C80" s="199"/>
      <c r="D80" s="199"/>
    </row>
    <row r="81" spans="1:26" s="148" customFormat="1">
      <c r="A81" s="243"/>
      <c r="B81" s="163" t="s">
        <v>140</v>
      </c>
      <c r="C81" s="242"/>
      <c r="D81" s="242"/>
    </row>
    <row r="82" spans="1:26" s="148" customFormat="1">
      <c r="A82" s="241"/>
      <c r="B82" s="156" t="s">
        <v>139</v>
      </c>
      <c r="C82" s="159"/>
      <c r="D82" s="159"/>
    </row>
    <row r="83" spans="1:26" s="197" customFormat="1" ht="14">
      <c r="A83" s="240" t="s">
        <v>136</v>
      </c>
      <c r="B83" s="156" t="s">
        <v>269</v>
      </c>
      <c r="C83" s="239"/>
      <c r="D83" s="238"/>
    </row>
    <row r="84" spans="1:26" s="197" customFormat="1" ht="14">
      <c r="A84" s="240" t="s">
        <v>135</v>
      </c>
      <c r="B84" s="156" t="s">
        <v>215</v>
      </c>
      <c r="C84" s="239"/>
      <c r="D84" s="238"/>
    </row>
    <row r="85" spans="1:26" s="141" customFormat="1" ht="14.5">
      <c r="A85" s="237"/>
      <c r="B85" s="155" t="s">
        <v>214</v>
      </c>
      <c r="C85" s="198"/>
      <c r="D85" s="198"/>
    </row>
    <row r="86" spans="1:26" s="146" customFormat="1" ht="5.15" customHeight="1" thickBot="1">
      <c r="A86" s="236"/>
      <c r="B86" s="235"/>
      <c r="C86" s="234"/>
      <c r="D86" s="234"/>
    </row>
    <row r="87" spans="1:26" s="228" customFormat="1">
      <c r="A87" s="233"/>
      <c r="C87" s="232"/>
      <c r="D87" s="232"/>
      <c r="E87" s="230"/>
      <c r="F87" s="230"/>
      <c r="G87" s="230"/>
      <c r="H87" s="230"/>
      <c r="I87" s="230"/>
      <c r="J87" s="229"/>
      <c r="K87" s="231"/>
      <c r="L87" s="230"/>
      <c r="M87" s="230"/>
      <c r="N87" s="230"/>
      <c r="O87" s="230"/>
      <c r="P87" s="230"/>
      <c r="Q87" s="230"/>
      <c r="R87" s="229"/>
      <c r="S87" s="231"/>
      <c r="T87" s="230"/>
      <c r="U87" s="230"/>
      <c r="V87" s="230"/>
      <c r="W87" s="230"/>
      <c r="X87" s="230"/>
      <c r="Y87" s="230"/>
      <c r="Z87" s="229"/>
    </row>
  </sheetData>
  <sheetProtection algorithmName="SHA-512" hashValue="rvu+zo2KFdlfVZYEY+b86zuoASp+8ottFXnLPwm78dDHg7cMEBS8dfU7/2NyEiiqP5UpKKXACNI3VCRkyxGy8g==" saltValue="d68ew/qByeTILJWz3EBKlw==" spinCount="100000" sheet="1" objects="1" scenarios="1"/>
  <mergeCells count="5">
    <mergeCell ref="A4:D4"/>
    <mergeCell ref="A5:A6"/>
    <mergeCell ref="B5:B6"/>
    <mergeCell ref="C5:C6"/>
    <mergeCell ref="D5:D6"/>
  </mergeCells>
  <printOptions gridLinesSet="0"/>
  <pageMargins left="0.3" right="0.3" top="0.3" bottom="0.37" header="0.5" footer="0.18"/>
  <pageSetup paperSize="9" scale="82" fitToHeight="0" orientation="landscape" useFirstPageNumber="1" r:id="rId1"/>
  <headerFooter>
    <oddFooter>&amp;C&amp;"Calibri,Regular"&amp;9&amp;P of &amp;N</oddFooter>
  </headerFooter>
  <rowBreaks count="1" manualBreakCount="1">
    <brk id="15"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4B325-DBF1-4124-AF19-91E7E935D1B4}">
  <sheetPr>
    <pageSetUpPr fitToPage="1"/>
  </sheetPr>
  <dimension ref="A1:B18"/>
  <sheetViews>
    <sheetView showGridLines="0" defaultGridColor="0" colorId="10" zoomScaleNormal="100" zoomScaleSheetLayoutView="100" workbookViewId="0">
      <selection activeCell="H12" sqref="H12"/>
    </sheetView>
  </sheetViews>
  <sheetFormatPr defaultColWidth="17" defaultRowHeight="12.5"/>
  <cols>
    <col min="1" max="1" width="7" style="181" customWidth="1"/>
    <col min="2" max="2" width="66.7265625" style="180" customWidth="1"/>
    <col min="3" max="239" width="9.1796875" style="180" customWidth="1"/>
    <col min="240" max="240" width="7" style="180" customWidth="1"/>
    <col min="241" max="241" width="76.81640625" style="180" customWidth="1"/>
    <col min="242" max="242" width="1.7265625" style="180" customWidth="1"/>
    <col min="243" max="243" width="17" style="180" customWidth="1"/>
    <col min="244" max="244" width="2.7265625" style="180" customWidth="1"/>
    <col min="245" max="245" width="17" style="180" customWidth="1"/>
    <col min="246" max="246" width="2.7265625" style="180" customWidth="1"/>
    <col min="247" max="16384" width="17" style="180"/>
  </cols>
  <sheetData>
    <row r="1" spans="1:2" s="194" customFormat="1" ht="15.75" customHeight="1">
      <c r="A1" s="179" t="s">
        <v>138</v>
      </c>
      <c r="B1" s="144"/>
    </row>
    <row r="2" spans="1:2" s="192" customFormat="1" ht="15.75" customHeight="1">
      <c r="A2" s="141" t="s">
        <v>137</v>
      </c>
      <c r="B2" s="142"/>
    </row>
    <row r="3" spans="1:2" s="192" customFormat="1" ht="15.75" customHeight="1">
      <c r="A3" s="467" t="s">
        <v>202</v>
      </c>
      <c r="B3" s="467"/>
    </row>
    <row r="4" spans="1:2" s="192" customFormat="1" ht="6" customHeight="1" thickBot="1">
      <c r="A4" s="193"/>
      <c r="B4" s="193"/>
    </row>
    <row r="5" spans="1:2" s="226" customFormat="1" ht="14.5" customHeight="1" thickBot="1">
      <c r="A5" s="458" t="s">
        <v>265</v>
      </c>
      <c r="B5" s="468"/>
    </row>
    <row r="6" spans="1:2" s="191" customFormat="1" ht="16" thickBot="1">
      <c r="A6" s="282" t="s">
        <v>201</v>
      </c>
      <c r="B6" s="281" t="s">
        <v>2</v>
      </c>
    </row>
    <row r="7" spans="1:2" ht="6" customHeight="1">
      <c r="A7" s="280"/>
      <c r="B7" s="143"/>
    </row>
    <row r="8" spans="1:2" s="187" customFormat="1" ht="18.75" customHeight="1">
      <c r="A8" s="276"/>
      <c r="B8" s="279" t="s">
        <v>200</v>
      </c>
    </row>
    <row r="9" spans="1:2" s="189" customFormat="1" ht="18.75" customHeight="1">
      <c r="A9" s="276" t="s">
        <v>23</v>
      </c>
      <c r="B9" s="190" t="str">
        <f>'Plumbing Comp '!B14</f>
        <v>GENERAL PLUMBING WORKS</v>
      </c>
    </row>
    <row r="10" spans="1:2" s="189" customFormat="1" ht="18.75" customHeight="1">
      <c r="A10" s="276" t="s">
        <v>107</v>
      </c>
      <c r="B10" s="190" t="str">
        <f>'Plumbing Comp '!B21</f>
        <v>SOIL, WASTE &amp; VENT SYSTEM</v>
      </c>
    </row>
    <row r="11" spans="1:2" s="189" customFormat="1" ht="18.75" customHeight="1">
      <c r="A11" s="276" t="s">
        <v>176</v>
      </c>
      <c r="B11" s="190" t="str">
        <f>'Plumbing Comp '!B32</f>
        <v>WATER SUPPLY</v>
      </c>
    </row>
    <row r="12" spans="1:2" s="189" customFormat="1" ht="18.75" customHeight="1">
      <c r="A12" s="276" t="s">
        <v>165</v>
      </c>
      <c r="B12" s="190" t="str">
        <f>'Plumbing Comp '!B46</f>
        <v>DRAINAGE, SEWERAGE ACCESSORIES &amp; STRUCTURES</v>
      </c>
    </row>
    <row r="13" spans="1:2" s="189" customFormat="1" ht="18.75" customHeight="1">
      <c r="A13" s="276" t="s">
        <v>158</v>
      </c>
      <c r="B13" s="278" t="str">
        <f>'Plumbing Comp '!B55</f>
        <v>PLUMBING FIXTURES</v>
      </c>
    </row>
    <row r="14" spans="1:2" s="187" customFormat="1" ht="18.75" customHeight="1">
      <c r="A14" s="276"/>
      <c r="B14" s="277" t="s">
        <v>199</v>
      </c>
    </row>
    <row r="15" spans="1:2" s="187" customFormat="1" ht="18.75" customHeight="1">
      <c r="A15" s="276"/>
      <c r="B15" s="188" t="s">
        <v>198</v>
      </c>
    </row>
    <row r="16" spans="1:2" s="187" customFormat="1" ht="18.75" customHeight="1" thickBot="1">
      <c r="A16" s="275"/>
      <c r="B16" s="274" t="s">
        <v>197</v>
      </c>
    </row>
    <row r="17" spans="1:2" ht="23.25" customHeight="1">
      <c r="A17" s="184"/>
      <c r="B17" s="186" t="s">
        <v>196</v>
      </c>
    </row>
    <row r="18" spans="1:2" s="182" customFormat="1" ht="25.5" customHeight="1">
      <c r="A18" s="184"/>
      <c r="B18" s="183"/>
    </row>
  </sheetData>
  <sheetProtection algorithmName="SHA-512" hashValue="4QupeSTMjStjhbrNTNu53qS8mTMzf1gza7ez3bHd2HcmwTI1UTT6/T/CEJobvz0BsliogDEDyOgbF/g2Y3JQvA==" saltValue="2xPC2DJkh7SDkxkic6IknQ==" spinCount="100000" sheet="1" objects="1" scenarios="1" selectLockedCells="1"/>
  <mergeCells count="2">
    <mergeCell ref="A3:B3"/>
    <mergeCell ref="A5:B5"/>
  </mergeCells>
  <printOptions gridLinesSet="0"/>
  <pageMargins left="0.3" right="0.3" top="0.3" bottom="0.3" header="0.511811023622047" footer="0.18"/>
  <pageSetup paperSize="9" fitToHeight="6" orientation="landscape" useFirstPageNumber="1" r:id="rId1"/>
  <headerFooter>
    <oddFooter>&amp;L&amp;"Calibri,Regular"&amp;9&amp;K01+000AA Techno Engineers&amp;C&amp;"Calibri,Regular"&amp;9&amp;P of &amp;N&amp;R&amp;"Calibri,Regular"&amp;9Summary of Cost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61C8B-87EE-4FD3-AFC5-57C5D1C4F3BB}">
  <sheetPr>
    <pageSetUpPr fitToPage="1"/>
  </sheetPr>
  <dimension ref="A1:D81"/>
  <sheetViews>
    <sheetView showGridLines="0" defaultGridColor="0" colorId="10" zoomScale="60" zoomScaleNormal="60" zoomScaleSheetLayoutView="100" workbookViewId="0">
      <pane ySplit="6" topLeftCell="A66" activePane="bottomLeft" state="frozen"/>
      <selection activeCell="H12" sqref="H12"/>
      <selection pane="bottomLeft" activeCell="H12" sqref="H12"/>
    </sheetView>
  </sheetViews>
  <sheetFormatPr defaultColWidth="9.1796875" defaultRowHeight="13"/>
  <cols>
    <col min="1" max="1" width="5.453125" style="145" customWidth="1"/>
    <col min="2" max="2" width="55.26953125" style="143" customWidth="1"/>
    <col min="3" max="4" width="7.453125" style="227" customWidth="1"/>
    <col min="5" max="16384" width="9.1796875" style="143"/>
  </cols>
  <sheetData>
    <row r="1" spans="1:4" s="177" customFormat="1" ht="15.75" customHeight="1">
      <c r="A1" s="179" t="s">
        <v>138</v>
      </c>
      <c r="B1" s="178"/>
      <c r="C1" s="172"/>
      <c r="D1" s="172"/>
    </row>
    <row r="2" spans="1:4" s="175" customFormat="1" ht="15.75" customHeight="1">
      <c r="A2" s="176" t="s">
        <v>137</v>
      </c>
      <c r="B2" s="142"/>
      <c r="C2" s="303"/>
      <c r="D2" s="303"/>
    </row>
    <row r="3" spans="1:4" s="175" customFormat="1" ht="6" customHeight="1" thickBot="1">
      <c r="A3" s="302"/>
      <c r="B3" s="273"/>
      <c r="C3" s="145"/>
      <c r="D3" s="153"/>
    </row>
    <row r="4" spans="1:4" s="272" customFormat="1" ht="15.65" customHeight="1" thickBot="1">
      <c r="A4" s="460" t="s">
        <v>265</v>
      </c>
      <c r="B4" s="461"/>
      <c r="C4" s="461"/>
      <c r="D4" s="462"/>
    </row>
    <row r="5" spans="1:4" s="173" customFormat="1" ht="22.5" customHeight="1">
      <c r="A5" s="469" t="s">
        <v>195</v>
      </c>
      <c r="B5" s="471" t="s">
        <v>2</v>
      </c>
      <c r="C5" s="471" t="s">
        <v>3</v>
      </c>
      <c r="D5" s="471" t="s">
        <v>4</v>
      </c>
    </row>
    <row r="6" spans="1:4" s="172" customFormat="1" ht="32.25" customHeight="1" thickBot="1">
      <c r="A6" s="470"/>
      <c r="B6" s="472"/>
      <c r="C6" s="472"/>
      <c r="D6" s="472"/>
    </row>
    <row r="7" spans="1:4" s="172" customFormat="1" ht="6" customHeight="1">
      <c r="A7" s="301"/>
      <c r="B7" s="174"/>
      <c r="C7" s="174"/>
      <c r="D7" s="174"/>
    </row>
    <row r="8" spans="1:4" s="145" customFormat="1">
      <c r="A8" s="297"/>
      <c r="B8" s="171" t="s">
        <v>194</v>
      </c>
      <c r="C8" s="254"/>
      <c r="D8" s="254"/>
    </row>
    <row r="9" spans="1:4" s="145" customFormat="1" ht="16.5" customHeight="1">
      <c r="A9" s="292"/>
      <c r="B9" s="167" t="s">
        <v>139</v>
      </c>
      <c r="C9" s="168"/>
      <c r="D9" s="168"/>
    </row>
    <row r="10" spans="1:4" ht="27" customHeight="1">
      <c r="A10" s="292"/>
      <c r="B10" s="170" t="s">
        <v>193</v>
      </c>
      <c r="C10" s="168"/>
      <c r="D10" s="168"/>
    </row>
    <row r="11" spans="1:4" ht="26">
      <c r="A11" s="292"/>
      <c r="B11" s="170" t="s">
        <v>192</v>
      </c>
      <c r="C11" s="168"/>
      <c r="D11" s="168"/>
    </row>
    <row r="12" spans="1:4">
      <c r="A12" s="300"/>
      <c r="B12" s="299" t="s">
        <v>191</v>
      </c>
      <c r="C12" s="298"/>
      <c r="D12" s="298"/>
    </row>
    <row r="13" spans="1:4" ht="6" customHeight="1">
      <c r="A13" s="291"/>
      <c r="B13" s="166"/>
      <c r="C13" s="290"/>
      <c r="D13" s="290"/>
    </row>
    <row r="14" spans="1:4" s="153" customFormat="1" ht="14.5">
      <c r="A14" s="244" t="s">
        <v>23</v>
      </c>
      <c r="B14" s="165" t="s">
        <v>190</v>
      </c>
      <c r="C14" s="164"/>
      <c r="D14" s="164"/>
    </row>
    <row r="15" spans="1:4" s="145" customFormat="1">
      <c r="A15" s="297"/>
      <c r="B15" s="171" t="s">
        <v>140</v>
      </c>
      <c r="C15" s="254"/>
      <c r="D15" s="254"/>
    </row>
    <row r="16" spans="1:4" s="145" customFormat="1" ht="16.5" customHeight="1">
      <c r="A16" s="292"/>
      <c r="B16" s="167" t="s">
        <v>139</v>
      </c>
      <c r="C16" s="168"/>
      <c r="D16" s="168"/>
    </row>
    <row r="17" spans="1:4" ht="41.25" customHeight="1">
      <c r="A17" s="292">
        <v>1</v>
      </c>
      <c r="B17" s="170" t="s">
        <v>189</v>
      </c>
      <c r="C17" s="157"/>
      <c r="D17" s="238"/>
    </row>
    <row r="18" spans="1:4" ht="41.25" customHeight="1">
      <c r="A18" s="292">
        <v>2</v>
      </c>
      <c r="B18" s="170" t="s">
        <v>188</v>
      </c>
      <c r="C18" s="157">
        <v>1</v>
      </c>
      <c r="D18" s="238" t="str">
        <f>IF(C18&gt;1,"Jobs","Job")</f>
        <v>Job</v>
      </c>
    </row>
    <row r="19" spans="1:4" ht="14.5">
      <c r="A19" s="292"/>
      <c r="B19" s="155" t="s">
        <v>187</v>
      </c>
      <c r="C19" s="247"/>
      <c r="D19" s="247"/>
    </row>
    <row r="20" spans="1:4" ht="6" customHeight="1">
      <c r="A20" s="291"/>
      <c r="B20" s="166"/>
      <c r="C20" s="290"/>
      <c r="D20" s="290"/>
    </row>
    <row r="21" spans="1:4" s="153" customFormat="1" ht="14.5">
      <c r="A21" s="296" t="s">
        <v>107</v>
      </c>
      <c r="B21" s="164" t="s">
        <v>186</v>
      </c>
      <c r="C21" s="164"/>
      <c r="D21" s="164"/>
    </row>
    <row r="22" spans="1:4" s="153" customFormat="1" ht="14.5">
      <c r="A22" s="294"/>
      <c r="B22" s="160" t="s">
        <v>185</v>
      </c>
      <c r="C22" s="168"/>
      <c r="D22" s="168"/>
    </row>
    <row r="23" spans="1:4" s="141" customFormat="1" ht="78.75" customHeight="1">
      <c r="A23" s="288">
        <v>1</v>
      </c>
      <c r="B23" s="156" t="s">
        <v>184</v>
      </c>
      <c r="C23" s="238"/>
      <c r="D23" s="238"/>
    </row>
    <row r="24" spans="1:4" s="140" customFormat="1" ht="12.75" customHeight="1">
      <c r="A24" s="293" t="s">
        <v>136</v>
      </c>
      <c r="B24" s="156" t="s">
        <v>183</v>
      </c>
      <c r="C24" s="157"/>
      <c r="D24" s="238" t="str">
        <f>IF(C24&gt;1,"Rft.","Rft.")</f>
        <v>Rft.</v>
      </c>
    </row>
    <row r="25" spans="1:4" s="140" customFormat="1" ht="12.75" customHeight="1">
      <c r="A25" s="293" t="s">
        <v>135</v>
      </c>
      <c r="B25" s="156" t="s">
        <v>182</v>
      </c>
      <c r="C25" s="157"/>
      <c r="D25" s="238" t="str">
        <f>IF(C25&gt;1,"Rft.","Rft.")</f>
        <v>Rft.</v>
      </c>
    </row>
    <row r="26" spans="1:4" s="153" customFormat="1" ht="14.5">
      <c r="A26" s="294"/>
      <c r="B26" s="160" t="s">
        <v>181</v>
      </c>
      <c r="C26" s="168"/>
      <c r="D26" s="168"/>
    </row>
    <row r="27" spans="1:4" s="141" customFormat="1" ht="75.75" customHeight="1">
      <c r="A27" s="288">
        <v>2</v>
      </c>
      <c r="B27" s="156" t="s">
        <v>180</v>
      </c>
      <c r="C27" s="250"/>
      <c r="D27" s="250"/>
    </row>
    <row r="28" spans="1:4" s="140" customFormat="1" ht="12.75" customHeight="1">
      <c r="A28" s="293" t="s">
        <v>136</v>
      </c>
      <c r="B28" s="156" t="s">
        <v>179</v>
      </c>
      <c r="C28" s="157"/>
      <c r="D28" s="238" t="str">
        <f>IF(C28&gt;1,"Rft.","Rft.")</f>
        <v>Rft.</v>
      </c>
    </row>
    <row r="29" spans="1:4" s="140" customFormat="1" ht="12.75" customHeight="1">
      <c r="A29" s="293" t="s">
        <v>135</v>
      </c>
      <c r="B29" s="156" t="s">
        <v>178</v>
      </c>
      <c r="C29" s="157"/>
      <c r="D29" s="238" t="str">
        <f>IF(C29&gt;1,"Rft.","Rft.")</f>
        <v>Rft.</v>
      </c>
    </row>
    <row r="30" spans="1:4" ht="14.5">
      <c r="A30" s="292"/>
      <c r="B30" s="155" t="s">
        <v>177</v>
      </c>
      <c r="C30" s="247"/>
      <c r="D30" s="247"/>
    </row>
    <row r="31" spans="1:4" ht="6" customHeight="1">
      <c r="A31" s="291"/>
      <c r="B31" s="166"/>
      <c r="C31" s="290"/>
      <c r="D31" s="290"/>
    </row>
    <row r="32" spans="1:4" s="153" customFormat="1" ht="14.5">
      <c r="A32" s="295" t="s">
        <v>176</v>
      </c>
      <c r="B32" s="154" t="s">
        <v>175</v>
      </c>
      <c r="C32" s="169"/>
      <c r="D32" s="169"/>
    </row>
    <row r="33" spans="1:4" s="153" customFormat="1" ht="14.5">
      <c r="A33" s="294"/>
      <c r="B33" s="160" t="s">
        <v>174</v>
      </c>
      <c r="C33" s="168"/>
      <c r="D33" s="168"/>
    </row>
    <row r="34" spans="1:4" s="141" customFormat="1" ht="76.5" customHeight="1">
      <c r="A34" s="288">
        <v>1</v>
      </c>
      <c r="B34" s="156" t="s">
        <v>173</v>
      </c>
      <c r="C34" s="250"/>
      <c r="D34" s="250"/>
    </row>
    <row r="35" spans="1:4" s="140" customFormat="1" ht="12.75" customHeight="1">
      <c r="A35" s="293" t="s">
        <v>136</v>
      </c>
      <c r="B35" s="156" t="s">
        <v>169</v>
      </c>
      <c r="C35" s="157"/>
      <c r="D35" s="238" t="str">
        <f>IF(C35&gt;1,"Rft.","Rft.")</f>
        <v>Rft.</v>
      </c>
    </row>
    <row r="36" spans="1:4" s="140" customFormat="1" ht="12.75" customHeight="1">
      <c r="A36" s="293" t="s">
        <v>135</v>
      </c>
      <c r="B36" s="156" t="s">
        <v>168</v>
      </c>
      <c r="C36" s="157"/>
      <c r="D36" s="238" t="str">
        <f>IF(C36&gt;1,"Rft.","Rft.")</f>
        <v>Rft.</v>
      </c>
    </row>
    <row r="37" spans="1:4" s="140" customFormat="1" ht="12.75" customHeight="1">
      <c r="A37" s="293" t="s">
        <v>134</v>
      </c>
      <c r="B37" s="156" t="s">
        <v>167</v>
      </c>
      <c r="C37" s="157"/>
      <c r="D37" s="238" t="str">
        <f>IF(C37&gt;1,"Rft.","Rft.")</f>
        <v>Rft.</v>
      </c>
    </row>
    <row r="38" spans="1:4" s="140" customFormat="1" ht="12.75" customHeight="1">
      <c r="A38" s="293" t="s">
        <v>133</v>
      </c>
      <c r="B38" s="156" t="s">
        <v>172</v>
      </c>
      <c r="C38" s="157"/>
      <c r="D38" s="238" t="str">
        <f>IF(C38&gt;1,"Rft.","Rft.")</f>
        <v>Rft.</v>
      </c>
    </row>
    <row r="39" spans="1:4" s="153" customFormat="1" ht="14.5">
      <c r="A39" s="294"/>
      <c r="B39" s="160" t="s">
        <v>171</v>
      </c>
      <c r="C39" s="168"/>
      <c r="D39" s="168"/>
    </row>
    <row r="40" spans="1:4" s="141" customFormat="1" ht="66" customHeight="1">
      <c r="A40" s="288">
        <v>2</v>
      </c>
      <c r="B40" s="156" t="s">
        <v>170</v>
      </c>
      <c r="C40" s="250"/>
      <c r="D40" s="250"/>
    </row>
    <row r="41" spans="1:4" s="140" customFormat="1" ht="12.75" customHeight="1">
      <c r="A41" s="293" t="s">
        <v>136</v>
      </c>
      <c r="B41" s="156" t="s">
        <v>169</v>
      </c>
      <c r="C41" s="157"/>
      <c r="D41" s="238" t="str">
        <f>IF(C41&gt;1,"Nos.","No.")</f>
        <v>No.</v>
      </c>
    </row>
    <row r="42" spans="1:4" s="140" customFormat="1" ht="12.75" customHeight="1">
      <c r="A42" s="293" t="s">
        <v>135</v>
      </c>
      <c r="B42" s="156" t="s">
        <v>168</v>
      </c>
      <c r="C42" s="157"/>
      <c r="D42" s="238" t="str">
        <f>IF(C42&gt;1,"Nos.","No.")</f>
        <v>No.</v>
      </c>
    </row>
    <row r="43" spans="1:4" s="140" customFormat="1" ht="12.75" customHeight="1">
      <c r="A43" s="293" t="s">
        <v>135</v>
      </c>
      <c r="B43" s="156" t="s">
        <v>167</v>
      </c>
      <c r="C43" s="157"/>
      <c r="D43" s="238" t="str">
        <f>IF(C43&gt;1,"Nos.","No.")</f>
        <v>No.</v>
      </c>
    </row>
    <row r="44" spans="1:4" ht="14.5">
      <c r="A44" s="292"/>
      <c r="B44" s="155" t="s">
        <v>166</v>
      </c>
      <c r="C44" s="247"/>
      <c r="D44" s="247"/>
    </row>
    <row r="45" spans="1:4" ht="6" customHeight="1">
      <c r="A45" s="291"/>
      <c r="B45" s="166"/>
      <c r="C45" s="290"/>
      <c r="D45" s="290"/>
    </row>
    <row r="46" spans="1:4" s="153" customFormat="1" ht="14.5">
      <c r="A46" s="244" t="s">
        <v>165</v>
      </c>
      <c r="B46" s="154" t="s">
        <v>164</v>
      </c>
      <c r="C46" s="164"/>
      <c r="D46" s="164"/>
    </row>
    <row r="47" spans="1:4" s="148" customFormat="1">
      <c r="A47" s="289"/>
      <c r="B47" s="163" t="s">
        <v>140</v>
      </c>
      <c r="C47" s="242"/>
      <c r="D47" s="242"/>
    </row>
    <row r="48" spans="1:4" s="148" customFormat="1">
      <c r="A48" s="288"/>
      <c r="B48" s="156" t="s">
        <v>139</v>
      </c>
      <c r="C48" s="159"/>
      <c r="D48" s="159"/>
    </row>
    <row r="49" spans="1:4" s="141" customFormat="1" ht="39">
      <c r="A49" s="240">
        <v>1</v>
      </c>
      <c r="B49" s="156" t="s">
        <v>163</v>
      </c>
      <c r="C49" s="238"/>
      <c r="D49" s="238"/>
    </row>
    <row r="50" spans="1:4" s="140" customFormat="1">
      <c r="A50" s="249" t="s">
        <v>136</v>
      </c>
      <c r="B50" s="167" t="s">
        <v>162</v>
      </c>
      <c r="C50" s="157"/>
      <c r="D50" s="238" t="str">
        <f>IF(C50&gt;1,"Nos.","No.")</f>
        <v>No.</v>
      </c>
    </row>
    <row r="51" spans="1:4" s="140" customFormat="1">
      <c r="A51" s="249" t="s">
        <v>135</v>
      </c>
      <c r="B51" s="167" t="s">
        <v>161</v>
      </c>
      <c r="C51" s="157"/>
      <c r="D51" s="238" t="str">
        <f>IF(C51&gt;1,"Nos.","No.")</f>
        <v>No.</v>
      </c>
    </row>
    <row r="52" spans="1:4" s="141" customFormat="1" ht="28.5" customHeight="1">
      <c r="A52" s="240">
        <v>2</v>
      </c>
      <c r="B52" s="156" t="s">
        <v>160</v>
      </c>
      <c r="C52" s="238">
        <v>1</v>
      </c>
      <c r="D52" s="238" t="str">
        <f>IF(C52&gt;1,"Jobs","Job")</f>
        <v>Job</v>
      </c>
    </row>
    <row r="53" spans="1:4" ht="14.5">
      <c r="A53" s="292"/>
      <c r="B53" s="155" t="s">
        <v>159</v>
      </c>
      <c r="C53" s="247"/>
      <c r="D53" s="247"/>
    </row>
    <row r="54" spans="1:4" ht="6" customHeight="1">
      <c r="A54" s="291"/>
      <c r="B54" s="166"/>
      <c r="C54" s="290"/>
      <c r="D54" s="290"/>
    </row>
    <row r="55" spans="1:4" s="153" customFormat="1" ht="14.5">
      <c r="A55" s="244" t="s">
        <v>158</v>
      </c>
      <c r="B55" s="165" t="s">
        <v>157</v>
      </c>
      <c r="C55" s="164"/>
      <c r="D55" s="164"/>
    </row>
    <row r="56" spans="1:4" s="148" customFormat="1">
      <c r="A56" s="289"/>
      <c r="B56" s="163" t="s">
        <v>140</v>
      </c>
      <c r="C56" s="242"/>
      <c r="D56" s="242"/>
    </row>
    <row r="57" spans="1:4" s="148" customFormat="1">
      <c r="A57" s="288"/>
      <c r="B57" s="156" t="s">
        <v>139</v>
      </c>
      <c r="C57" s="159"/>
      <c r="D57" s="159"/>
    </row>
    <row r="58" spans="1:4" s="148" customFormat="1" ht="45" customHeight="1">
      <c r="A58" s="288"/>
      <c r="B58" s="156" t="s">
        <v>156</v>
      </c>
      <c r="C58" s="159"/>
      <c r="D58" s="159"/>
    </row>
    <row r="59" spans="1:4" s="148" customFormat="1" ht="17.25" customHeight="1">
      <c r="A59" s="288">
        <v>1</v>
      </c>
      <c r="B59" s="160" t="s">
        <v>155</v>
      </c>
      <c r="C59" s="159"/>
      <c r="D59" s="159"/>
    </row>
    <row r="60" spans="1:4" s="141" customFormat="1" ht="69" customHeight="1">
      <c r="A60" s="288" t="s">
        <v>136</v>
      </c>
      <c r="B60" s="156" t="s">
        <v>154</v>
      </c>
      <c r="C60" s="157">
        <v>2</v>
      </c>
      <c r="D60" s="238" t="str">
        <f>IF(C60&gt;1,"Nos.","No.")</f>
        <v>Nos.</v>
      </c>
    </row>
    <row r="61" spans="1:4" s="149" customFormat="1">
      <c r="A61" s="288" t="s">
        <v>135</v>
      </c>
      <c r="B61" s="162" t="s">
        <v>151</v>
      </c>
      <c r="C61" s="157"/>
      <c r="D61" s="238" t="str">
        <f>IF(C61&gt;1,"Nos.","No.")</f>
        <v>No.</v>
      </c>
    </row>
    <row r="62" spans="1:4" s="161" customFormat="1">
      <c r="A62" s="288" t="s">
        <v>134</v>
      </c>
      <c r="B62" s="162" t="s">
        <v>150</v>
      </c>
      <c r="C62" s="157"/>
      <c r="D62" s="238" t="str">
        <f>IF(C62&gt;1,"Nos.","No.")</f>
        <v>No.</v>
      </c>
    </row>
    <row r="63" spans="1:4" s="140" customFormat="1" ht="26">
      <c r="A63" s="288" t="s">
        <v>133</v>
      </c>
      <c r="B63" s="156" t="s">
        <v>149</v>
      </c>
      <c r="C63" s="157">
        <v>2</v>
      </c>
      <c r="D63" s="238" t="str">
        <f>IF(C63&gt;1,"Nos.","No.")</f>
        <v>Nos.</v>
      </c>
    </row>
    <row r="64" spans="1:4" s="161" customFormat="1">
      <c r="A64" s="288" t="s">
        <v>132</v>
      </c>
      <c r="B64" s="162" t="s">
        <v>148</v>
      </c>
      <c r="C64" s="157"/>
      <c r="D64" s="238" t="str">
        <f>IF(C64&gt;1,"Nos.","No.")</f>
        <v>No.</v>
      </c>
    </row>
    <row r="65" spans="1:4" s="148" customFormat="1" ht="17.25" customHeight="1">
      <c r="A65" s="288">
        <v>2</v>
      </c>
      <c r="B65" s="160" t="s">
        <v>153</v>
      </c>
      <c r="C65" s="159"/>
      <c r="D65" s="159"/>
    </row>
    <row r="66" spans="1:4" s="141" customFormat="1" ht="94" customHeight="1">
      <c r="A66" s="288" t="s">
        <v>136</v>
      </c>
      <c r="B66" s="156" t="s">
        <v>152</v>
      </c>
      <c r="C66" s="157">
        <v>4</v>
      </c>
      <c r="D66" s="238" t="str">
        <f>IF(C66&gt;1,"Nos.","No.")</f>
        <v>Nos.</v>
      </c>
    </row>
    <row r="67" spans="1:4" s="149" customFormat="1">
      <c r="A67" s="288" t="s">
        <v>135</v>
      </c>
      <c r="B67" s="162" t="s">
        <v>151</v>
      </c>
      <c r="C67" s="157"/>
      <c r="D67" s="238" t="str">
        <f>IF(C67&gt;1,"Nos.","No.")</f>
        <v>No.</v>
      </c>
    </row>
    <row r="68" spans="1:4" s="161" customFormat="1">
      <c r="A68" s="288" t="s">
        <v>134</v>
      </c>
      <c r="B68" s="162" t="s">
        <v>150</v>
      </c>
      <c r="C68" s="157"/>
      <c r="D68" s="238" t="str">
        <f>IF(C68&gt;1,"Nos.","No.")</f>
        <v>No.</v>
      </c>
    </row>
    <row r="69" spans="1:4" s="140" customFormat="1" ht="26">
      <c r="A69" s="288" t="s">
        <v>133</v>
      </c>
      <c r="B69" s="156" t="s">
        <v>149</v>
      </c>
      <c r="C69" s="157">
        <v>4</v>
      </c>
      <c r="D69" s="238" t="str">
        <f>IF(C69&gt;1,"Nos.","No.")</f>
        <v>Nos.</v>
      </c>
    </row>
    <row r="70" spans="1:4" s="161" customFormat="1">
      <c r="A70" s="288" t="s">
        <v>132</v>
      </c>
      <c r="B70" s="162" t="s">
        <v>148</v>
      </c>
      <c r="C70" s="157"/>
      <c r="D70" s="238" t="str">
        <f>IF(C70&gt;1,"Nos.","No.")</f>
        <v>No.</v>
      </c>
    </row>
    <row r="71" spans="1:4" s="148" customFormat="1" ht="17.25" customHeight="1">
      <c r="A71" s="288">
        <v>3</v>
      </c>
      <c r="B71" s="160" t="s">
        <v>147</v>
      </c>
      <c r="C71" s="159"/>
      <c r="D71" s="159"/>
    </row>
    <row r="72" spans="1:4" s="141" customFormat="1" ht="54" customHeight="1">
      <c r="A72" s="288" t="s">
        <v>136</v>
      </c>
      <c r="B72" s="156" t="s">
        <v>270</v>
      </c>
      <c r="C72" s="157">
        <v>4</v>
      </c>
      <c r="D72" s="238" t="str">
        <f>IF(C72&gt;1,"Nos.","No.")</f>
        <v>Nos.</v>
      </c>
    </row>
    <row r="73" spans="1:4" s="141" customFormat="1" ht="54" customHeight="1">
      <c r="A73" s="288" t="s">
        <v>135</v>
      </c>
      <c r="B73" s="156" t="s">
        <v>271</v>
      </c>
      <c r="C73" s="157">
        <v>2</v>
      </c>
      <c r="D73" s="238" t="str">
        <f>IF(C73&gt;1,"Nos.","No.")</f>
        <v>Nos.</v>
      </c>
    </row>
    <row r="74" spans="1:4" s="149" customFormat="1" ht="29.25" customHeight="1">
      <c r="A74" s="288" t="s">
        <v>134</v>
      </c>
      <c r="B74" s="162" t="s">
        <v>146</v>
      </c>
      <c r="C74" s="157"/>
      <c r="D74" s="238" t="str">
        <f>IF(C74&gt;1,"Nos.","No.")</f>
        <v>No.</v>
      </c>
    </row>
    <row r="75" spans="1:4" s="161" customFormat="1" ht="26">
      <c r="A75" s="288" t="s">
        <v>133</v>
      </c>
      <c r="B75" s="162" t="s">
        <v>145</v>
      </c>
      <c r="C75" s="157"/>
      <c r="D75" s="238" t="str">
        <f>IF(C75&gt;1,"Nos.","No.")</f>
        <v>No.</v>
      </c>
    </row>
    <row r="76" spans="1:4" s="161" customFormat="1" ht="39">
      <c r="A76" s="288" t="s">
        <v>132</v>
      </c>
      <c r="B76" s="162" t="s">
        <v>272</v>
      </c>
      <c r="C76" s="157">
        <v>6</v>
      </c>
      <c r="D76" s="238" t="str">
        <f>IF(C76&gt;1,"Nos.","No.")</f>
        <v>Nos.</v>
      </c>
    </row>
    <row r="77" spans="1:4" s="141" customFormat="1" ht="39">
      <c r="A77" s="288">
        <v>4</v>
      </c>
      <c r="B77" s="156" t="s">
        <v>144</v>
      </c>
      <c r="C77" s="157"/>
      <c r="D77" s="238"/>
    </row>
    <row r="78" spans="1:4" s="141" customFormat="1" ht="12" customHeight="1">
      <c r="A78" s="288" t="s">
        <v>136</v>
      </c>
      <c r="B78" s="156" t="s">
        <v>143</v>
      </c>
      <c r="C78" s="157">
        <v>4</v>
      </c>
      <c r="D78" s="238" t="str">
        <f>IF(C78&gt;1,"Nos.","No.")</f>
        <v>Nos.</v>
      </c>
    </row>
    <row r="79" spans="1:4" s="141" customFormat="1">
      <c r="A79" s="288" t="s">
        <v>135</v>
      </c>
      <c r="B79" s="156" t="s">
        <v>142</v>
      </c>
      <c r="C79" s="157">
        <v>4</v>
      </c>
      <c r="D79" s="238" t="str">
        <f>IF(C79&gt;1,"Nos.","No.")</f>
        <v>Nos.</v>
      </c>
    </row>
    <row r="80" spans="1:4" ht="15" thickBot="1">
      <c r="A80" s="287"/>
      <c r="B80" s="286" t="s">
        <v>141</v>
      </c>
      <c r="C80" s="285"/>
      <c r="D80" s="285"/>
    </row>
    <row r="81" spans="2:4" ht="6" customHeight="1">
      <c r="B81" s="284"/>
      <c r="C81" s="283"/>
      <c r="D81" s="283"/>
    </row>
  </sheetData>
  <sheetProtection algorithmName="SHA-512" hashValue="d+HwNZx6VV6hY1nu+9sELlYRfCt275ka1NTTEd7EVjxhsSjG85XJsJDGDWbtABqqmY/7U8E1zi7Sp38ggvVBCg==" saltValue="DA4psljmXzJ9P79FVZF2eA==" spinCount="100000" sheet="1" objects="1" scenarios="1" selectLockedCells="1"/>
  <mergeCells count="5">
    <mergeCell ref="A4:D4"/>
    <mergeCell ref="A5:A6"/>
    <mergeCell ref="B5:B6"/>
    <mergeCell ref="C5:C6"/>
    <mergeCell ref="D5:D6"/>
  </mergeCells>
  <printOptions gridLinesSet="0"/>
  <pageMargins left="0.31496062992126" right="0.31496062992126" top="0.31496062992126" bottom="0.48" header="0.511811023622047" footer="0.196850393700787"/>
  <pageSetup paperSize="9" scale="90" fitToHeight="30" orientation="landscape" useFirstPageNumber="1" r:id="rId1"/>
  <headerFooter>
    <oddFooter>&amp;L&amp;"Calibri,Regular"&amp;9&amp;K01+000AA Techno Engineers
MEP &amp; IT Consultants&amp;C&amp;"Calibri,Regular"&amp;9&amp;P of &amp;N&amp;R&amp;"Calibri,Regular"&amp;9Engineers Estimate
Plumbing Works</oddFooter>
  </headerFooter>
  <rowBreaks count="3" manualBreakCount="3">
    <brk id="25" max="11" man="1"/>
    <brk id="45" max="11" man="1"/>
    <brk id="70"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0B7D4-FD8A-4411-BA3A-EE4D45592E55}">
  <dimension ref="A1:IW16"/>
  <sheetViews>
    <sheetView workbookViewId="0">
      <selection activeCell="H12" sqref="H12"/>
    </sheetView>
  </sheetViews>
  <sheetFormatPr defaultColWidth="8.90625" defaultRowHeight="14" customHeight="1"/>
  <cols>
    <col min="1" max="1" width="2.90625" style="32" customWidth="1"/>
    <col min="2" max="2" width="81" style="32" customWidth="1"/>
    <col min="3" max="3" width="20.54296875" style="32" customWidth="1"/>
    <col min="4" max="4" width="143.08984375" style="32" customWidth="1"/>
    <col min="5" max="257" width="8.90625" style="32"/>
    <col min="258" max="16384" width="8.90625" style="38"/>
  </cols>
  <sheetData>
    <row r="1" spans="1:3" ht="18">
      <c r="A1" s="473" t="s">
        <v>117</v>
      </c>
      <c r="B1" s="473"/>
      <c r="C1" s="473"/>
    </row>
    <row r="2" spans="1:3" ht="14.5">
      <c r="A2" s="474"/>
      <c r="B2" s="474"/>
      <c r="C2" s="474"/>
    </row>
    <row r="3" spans="1:3" ht="14" customHeight="1">
      <c r="A3" s="474" t="s">
        <v>118</v>
      </c>
      <c r="B3" s="474"/>
      <c r="C3" s="474"/>
    </row>
    <row r="4" spans="1:3" ht="15" thickBot="1">
      <c r="A4" s="119"/>
    </row>
    <row r="5" spans="1:3" ht="14.5">
      <c r="A5" s="120"/>
      <c r="B5" s="121" t="s">
        <v>119</v>
      </c>
      <c r="C5" s="122" t="s">
        <v>120</v>
      </c>
    </row>
    <row r="6" spans="1:3" ht="14.5">
      <c r="A6" s="123">
        <v>1</v>
      </c>
      <c r="B6" s="132" t="s">
        <v>121</v>
      </c>
      <c r="C6" s="125"/>
    </row>
    <row r="7" spans="1:3" ht="14.5">
      <c r="A7" s="123">
        <v>2</v>
      </c>
      <c r="B7" s="132" t="s">
        <v>122</v>
      </c>
      <c r="C7" s="125"/>
    </row>
    <row r="8" spans="1:3" ht="14.5">
      <c r="A8" s="123">
        <v>3</v>
      </c>
      <c r="B8" s="133" t="s">
        <v>123</v>
      </c>
      <c r="C8" s="125"/>
    </row>
    <row r="9" spans="1:3" ht="14.5">
      <c r="A9" s="123">
        <v>4</v>
      </c>
      <c r="B9" s="133" t="s">
        <v>124</v>
      </c>
      <c r="C9" s="125"/>
    </row>
    <row r="10" spans="1:3" ht="28.5">
      <c r="A10" s="123">
        <v>5</v>
      </c>
      <c r="B10" s="134" t="s">
        <v>125</v>
      </c>
      <c r="C10" s="125"/>
    </row>
    <row r="11" spans="1:3" ht="14.5">
      <c r="A11" s="123">
        <v>6</v>
      </c>
      <c r="B11" s="132" t="s">
        <v>129</v>
      </c>
      <c r="C11" s="125"/>
    </row>
    <row r="12" spans="1:3" ht="28.5">
      <c r="A12" s="126">
        <v>7</v>
      </c>
      <c r="B12" s="135" t="s">
        <v>126</v>
      </c>
      <c r="C12" s="127"/>
    </row>
    <row r="13" spans="1:3" ht="28.5">
      <c r="A13" s="126">
        <v>8</v>
      </c>
      <c r="B13" s="135" t="s">
        <v>128</v>
      </c>
      <c r="C13" s="127"/>
    </row>
    <row r="14" spans="1:3" ht="14.5">
      <c r="A14" s="123">
        <v>9</v>
      </c>
      <c r="B14" s="124"/>
      <c r="C14" s="128"/>
    </row>
    <row r="15" spans="1:3" ht="14.5">
      <c r="A15" s="123">
        <v>10</v>
      </c>
      <c r="B15" s="124"/>
      <c r="C15" s="128"/>
    </row>
    <row r="16" spans="1:3" ht="15" thickBot="1">
      <c r="A16" s="129" t="s">
        <v>127</v>
      </c>
      <c r="B16" s="130" t="s">
        <v>111</v>
      </c>
      <c r="C16" s="131"/>
    </row>
  </sheetData>
  <sheetProtection algorithmName="SHA-512" hashValue="NOvJta4orgtvwhymJTtzeo2q+V3KbF5K8fajrwRPHqPV3FQjUHtT1s91ZXlV5sSs1TreIc3m6TDt/j9j7F6UGQ==" saltValue="VQtT4j8UPX9JlRxN1XtQzg==" spinCount="100000" sheet="1" objects="1" scenarios="1" selectLockedCells="1"/>
  <mergeCells count="3">
    <mergeCell ref="A1:C1"/>
    <mergeCell ref="A2:C2"/>
    <mergeCell ref="A3:C3"/>
  </mergeCells>
  <pageMargins left="0.7" right="0.7" top="0.75" bottom="0.75" header="0.511811023622047" footer="0.511811023622047"/>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afffb0ce-7460-4b36-831a-221544c8223e" xsi:nil="true"/>
    <_ip_UnifiedCompliancePolicyProperties xmlns="http://schemas.microsoft.com/sharepoint/v3" xsi:nil="true"/>
    <lcf76f155ced4ddcb4097134ff3c332f xmlns="5531395b-8f1c-4ca6-b39b-21413a77a8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F37014F4A1F840A8EAC8C14892EC0C" ma:contentTypeVersion="21" ma:contentTypeDescription="Create a new document." ma:contentTypeScope="" ma:versionID="af06667ab26a5614bf8d644b940ac65e">
  <xsd:schema xmlns:xsd="http://www.w3.org/2001/XMLSchema" xmlns:xs="http://www.w3.org/2001/XMLSchema" xmlns:p="http://schemas.microsoft.com/office/2006/metadata/properties" xmlns:ns1="http://schemas.microsoft.com/sharepoint/v3" xmlns:ns2="5531395b-8f1c-4ca6-b39b-21413a77a86c" xmlns:ns3="afffb0ce-7460-4b36-831a-221544c8223e" targetNamespace="http://schemas.microsoft.com/office/2006/metadata/properties" ma:root="true" ma:fieldsID="e59551ac32a58047ed10e26e20d3c082" ns1:_="" ns2:_="" ns3:_="">
    <xsd:import namespace="http://schemas.microsoft.com/sharepoint/v3"/>
    <xsd:import namespace="5531395b-8f1c-4ca6-b39b-21413a77a86c"/>
    <xsd:import namespace="afffb0ce-7460-4b36-831a-221544c822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31395b-8f1c-4ca6-b39b-21413a77a8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fb0ce-7460-4b36-831a-221544c8223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335c324-5b04-4020-af1b-a5905ee07745}" ma:internalName="TaxCatchAll" ma:showField="CatchAllData" ma:web="afffb0ce-7460-4b36-831a-221544c82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D24545-0312-44B1-8343-88D58142BFD4}">
  <ds:schemaRefs>
    <ds:schemaRef ds:uri="http://schemas.microsoft.com/sharepoint/v3/contenttype/forms"/>
  </ds:schemaRefs>
</ds:datastoreItem>
</file>

<file path=customXml/itemProps2.xml><?xml version="1.0" encoding="utf-8"?>
<ds:datastoreItem xmlns:ds="http://schemas.openxmlformats.org/officeDocument/2006/customXml" ds:itemID="{88DEC7F9-19F8-490A-A13F-503564E7C337}">
  <ds:schemaRefs>
    <ds:schemaRef ds:uri="http://schemas.microsoft.com/office/2006/metadata/properties"/>
    <ds:schemaRef ds:uri="http://schemas.microsoft.com/office/infopath/2007/PartnerControls"/>
    <ds:schemaRef ds:uri="http://schemas.microsoft.com/sharepoint/v3"/>
    <ds:schemaRef ds:uri="afffb0ce-7460-4b36-831a-221544c8223e"/>
    <ds:schemaRef ds:uri="5531395b-8f1c-4ca6-b39b-21413a77a86c"/>
  </ds:schemaRefs>
</ds:datastoreItem>
</file>

<file path=customXml/itemProps3.xml><?xml version="1.0" encoding="utf-8"?>
<ds:datastoreItem xmlns:ds="http://schemas.openxmlformats.org/officeDocument/2006/customXml" ds:itemID="{6CF4D263-C3B0-4CF0-B34A-30EA9CAA7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31395b-8f1c-4ca6-b39b-21413a77a86c"/>
    <ds:schemaRef ds:uri="afffb0ce-7460-4b36-831a-221544c82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Instructions</vt:lpstr>
      <vt:lpstr>Costs Summary (2)</vt:lpstr>
      <vt:lpstr>B.O.Q - Toilets - BC Khi (2)</vt:lpstr>
      <vt:lpstr>Elect Comp Summary</vt:lpstr>
      <vt:lpstr>Electrical Comp</vt:lpstr>
      <vt:lpstr>Plumbing Comp Summary</vt:lpstr>
      <vt:lpstr>Plumbing Comp </vt:lpstr>
      <vt:lpstr>Assumptions and Exclusions</vt:lpstr>
      <vt:lpstr>'B.O.Q - Toilets - BC Khi (2)'!Print_Area</vt:lpstr>
      <vt:lpstr>'Costs Summary (2)'!Print_Area</vt:lpstr>
      <vt:lpstr>'Elect Comp Summary'!Print_Area</vt:lpstr>
      <vt:lpstr>'Electrical Comp'!Print_Area</vt:lpstr>
      <vt:lpstr>'Plumbing Comp '!Print_Area</vt:lpstr>
      <vt:lpstr>'Plumbing Comp Summary'!Print_Area</vt:lpstr>
      <vt:lpstr>'B.O.Q - Toilets - BC Khi (2)'!Print_Titles</vt:lpstr>
      <vt:lpstr>'Electrical Comp'!Print_Titles</vt:lpstr>
      <vt:lpstr>'Plumbing Comp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2025-12-09T05:39:43Z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0x0101004DF37014F4A1F840A8EAC8C14892EC0C</vt:lpwstr>
  </property>
  <property fmtid="{D5CDD505-2E9C-101B-9397-08002B2CF9AE}" pid="3" name="MediaServiceImageTags">
    <vt:lpwstr/>
  </property>
</Properties>
</file>